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/>
  </bookViews>
  <sheets>
    <sheet name="N1. კრებსითი_სატენდერო" sheetId="14" r:id="rId1"/>
  </sheets>
  <externalReferences>
    <externalReference r:id="rId2"/>
  </externalReferences>
  <definedNames>
    <definedName name="_xlnm._FilterDatabase" localSheetId="0" hidden="1">'N1. კრებსითი_სატენდერო'!$A$6:$G$152</definedName>
    <definedName name="_xlnm.Print_Area" localSheetId="0">'N1. კრებსითი_სატენდერო'!$A$1:$F$156</definedName>
    <definedName name="_xlnm.Print_Titles" localSheetId="0">'N1. კრებსითი_სატენდერო'!$6:$6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2" i="14" l="1"/>
  <c r="F151" i="14"/>
  <c r="D174" i="14" l="1"/>
  <c r="F145" i="14"/>
  <c r="F144" i="14"/>
  <c r="F143" i="14"/>
  <c r="F142" i="14"/>
  <c r="F141" i="14"/>
  <c r="F140" i="14"/>
  <c r="F139" i="14"/>
  <c r="F138" i="14"/>
  <c r="F137" i="14"/>
  <c r="F136" i="14"/>
  <c r="F135" i="14"/>
  <c r="F134" i="14"/>
  <c r="F133" i="14"/>
  <c r="F132" i="14"/>
  <c r="F131" i="14"/>
  <c r="F130" i="14"/>
  <c r="F129" i="14"/>
  <c r="F128" i="14"/>
  <c r="F127" i="14"/>
  <c r="F126" i="14"/>
  <c r="F125" i="14"/>
  <c r="F124" i="14"/>
  <c r="F123" i="14"/>
  <c r="F122" i="14"/>
  <c r="F121" i="14"/>
  <c r="F120" i="14"/>
  <c r="F119" i="14"/>
  <c r="F118" i="14"/>
  <c r="F117" i="14"/>
  <c r="F116" i="14"/>
  <c r="F115" i="14"/>
  <c r="F114" i="14"/>
  <c r="F113" i="14"/>
  <c r="F112" i="14"/>
  <c r="F111" i="14"/>
  <c r="F110" i="14"/>
  <c r="F109" i="14"/>
  <c r="F108" i="14"/>
  <c r="F107" i="14"/>
  <c r="F106" i="14"/>
  <c r="F105" i="14"/>
  <c r="F104" i="14"/>
  <c r="F103" i="14"/>
  <c r="F102" i="14"/>
  <c r="F101" i="14"/>
  <c r="F100" i="14"/>
  <c r="F99" i="14"/>
  <c r="F98" i="14"/>
  <c r="F97" i="14"/>
  <c r="F96" i="14"/>
  <c r="F95" i="14"/>
  <c r="F94" i="14"/>
  <c r="F93" i="14"/>
  <c r="F92" i="14"/>
  <c r="F91" i="14"/>
  <c r="F90" i="14"/>
  <c r="F89" i="14"/>
  <c r="F88" i="14"/>
  <c r="F87" i="14"/>
  <c r="F86" i="14"/>
  <c r="F85" i="14"/>
  <c r="F84" i="14"/>
  <c r="F83" i="14"/>
  <c r="F82" i="14"/>
  <c r="F81" i="14"/>
  <c r="F80" i="14"/>
  <c r="F79" i="14"/>
  <c r="F78" i="14"/>
  <c r="F77" i="14"/>
  <c r="F76" i="14"/>
  <c r="F75" i="14"/>
  <c r="F74" i="14"/>
  <c r="F73" i="14"/>
  <c r="F72" i="14"/>
  <c r="F71" i="14"/>
  <c r="F70" i="14"/>
  <c r="F69" i="14"/>
  <c r="F68" i="14"/>
  <c r="F67" i="14"/>
  <c r="F66" i="14"/>
  <c r="F65" i="14"/>
  <c r="F64" i="14"/>
  <c r="F63" i="14"/>
  <c r="F62" i="14"/>
  <c r="F61" i="14"/>
  <c r="F60" i="14"/>
  <c r="F59" i="14"/>
  <c r="F58" i="14"/>
  <c r="F57" i="14"/>
  <c r="F56" i="14"/>
  <c r="F55" i="14"/>
  <c r="F54" i="14"/>
  <c r="F53" i="14"/>
  <c r="F52" i="14"/>
  <c r="F51" i="14"/>
  <c r="F50" i="14"/>
  <c r="F49" i="14"/>
  <c r="F48" i="14"/>
  <c r="F47" i="14"/>
  <c r="F46" i="14"/>
  <c r="F45" i="14"/>
  <c r="F44" i="14"/>
  <c r="F43" i="14"/>
  <c r="F42" i="14"/>
  <c r="F41" i="14"/>
  <c r="F40" i="14"/>
  <c r="F39" i="14"/>
  <c r="F38" i="14"/>
  <c r="F37" i="14"/>
  <c r="F36" i="14"/>
  <c r="F35" i="14"/>
  <c r="F34" i="14"/>
  <c r="F33" i="14"/>
  <c r="F32" i="14"/>
  <c r="F31" i="14"/>
  <c r="F30" i="14"/>
  <c r="F29" i="14"/>
  <c r="F28" i="14"/>
  <c r="F27" i="14"/>
  <c r="F26" i="14"/>
  <c r="F25" i="14"/>
  <c r="F24" i="14"/>
  <c r="F23" i="14"/>
  <c r="F22" i="14"/>
  <c r="F21" i="14"/>
  <c r="F20" i="14"/>
  <c r="F19" i="14"/>
  <c r="F18" i="14"/>
  <c r="F17" i="14"/>
  <c r="F16" i="14"/>
  <c r="F15" i="14"/>
  <c r="F14" i="14"/>
  <c r="F13" i="14"/>
  <c r="F12" i="14"/>
  <c r="F11" i="14"/>
  <c r="F10" i="14"/>
  <c r="F9" i="14"/>
  <c r="F8" i="14"/>
  <c r="F7" i="14"/>
  <c r="F146" i="14" l="1"/>
  <c r="F147" i="14" l="1"/>
  <c r="F148" i="14" s="1"/>
  <c r="F149" i="14" l="1"/>
  <c r="F150" i="14" s="1"/>
</calcChain>
</file>

<file path=xl/sharedStrings.xml><?xml version="1.0" encoding="utf-8"?>
<sst xmlns="http://schemas.openxmlformats.org/spreadsheetml/2006/main" count="460" uniqueCount="135">
  <si>
    <t>N</t>
  </si>
  <si>
    <t xml:space="preserve">სამუშაოს დასახელება </t>
  </si>
  <si>
    <t>განზ. ერთ.</t>
  </si>
  <si>
    <t>ერთ.ფასი</t>
  </si>
  <si>
    <t>ტ</t>
  </si>
  <si>
    <t>მ3</t>
  </si>
  <si>
    <t>მ</t>
  </si>
  <si>
    <t>სულ პირდაპირი ხარჯები</t>
  </si>
  <si>
    <t>სულ</t>
  </si>
  <si>
    <t>გეგმიური მოგება</t>
  </si>
  <si>
    <t>წყალი</t>
  </si>
  <si>
    <t>ჭის გარე ზედაპირის ჰიდროიზოლაცია ბიტუმის მასტიკით 2 ფენად</t>
  </si>
  <si>
    <t>მ2</t>
  </si>
  <si>
    <t>ბიტუმ-პოლიმერული მასტიკა</t>
  </si>
  <si>
    <t>ტნ</t>
  </si>
  <si>
    <t>ც</t>
  </si>
  <si>
    <t>ღორღი 20-40 მმ</t>
  </si>
  <si>
    <t>IV კატ. გრუნტის დამუშავება ხელით, ავტოთვითმცლელზე დატვირთვით</t>
  </si>
  <si>
    <t>IV კატ. გრუნტის დამუშავება ხელით, გვერდზე დაყრით</t>
  </si>
  <si>
    <t>დამუშავებული გრუნტის დატვირთვა ექსკავატორით ავ/თვითმცლელზე</t>
  </si>
  <si>
    <t>ასფალტის საფარის მოხსნა სისქით 10 სმ სანგრევი ჩაქუჩით</t>
  </si>
  <si>
    <t>ხის ძელი</t>
  </si>
  <si>
    <t>ქვაბულის კედლების გამაგრება ხის ფარებით</t>
  </si>
  <si>
    <t>კანალიზაციის გოფრირებული SN8 d=150 მმ მილი</t>
  </si>
  <si>
    <t>კანალიზაციის გოფრირებული SN8 d=150 მმ, გამოცდა ჰერმეტულობაზე</t>
  </si>
  <si>
    <t>ბეტონი B15 (M-200)</t>
  </si>
  <si>
    <t>დემონტირებული ჭის დატვირთვა ავტოთვითმცლელზე და გატანა სამშენებლო მოედნიდან</t>
  </si>
  <si>
    <t>პოლიეთილენის კანალიზაციის გოფრირებული დ 150 მმ მილის ქურო</t>
  </si>
  <si>
    <t>პოლიეთილენის კანალიზაციის გოფრირებული დ 150 მმ მილის ქუროს შეძენა, მოწყობა</t>
  </si>
  <si>
    <t>ადგ.</t>
  </si>
  <si>
    <t>ბეტონი B-7.5</t>
  </si>
  <si>
    <t>სამშენებლო ქვიშა</t>
  </si>
  <si>
    <t>ასფალტის საფარის კონტურების ჩახერხვა ფრეზით 20 სმ სისქით, ორ ზოლად</t>
  </si>
  <si>
    <t>ქვიშა-ხრეში (0-80)მმ</t>
  </si>
  <si>
    <t>არსებული დ=200 მმ მილის დახშობა გასაბერი ბალიშებით</t>
  </si>
  <si>
    <t>დამხშობი გასაბერი ბალიში დ=200 მმ მილისთვის</t>
  </si>
  <si>
    <t>9</t>
  </si>
  <si>
    <t>10</t>
  </si>
  <si>
    <t>11</t>
  </si>
  <si>
    <t>12</t>
  </si>
  <si>
    <t>13</t>
  </si>
  <si>
    <t>ასფალტი მსხვილმარცვლოვანი</t>
  </si>
  <si>
    <t>ასფალტი წვრილმარცვლოვანი</t>
  </si>
  <si>
    <t>თხევადი ბიტუმი</t>
  </si>
  <si>
    <t>100ტ</t>
  </si>
  <si>
    <t>კანალიზაციის გოფრირებული SN8 d=250 მმ მილი</t>
  </si>
  <si>
    <t>კანალიზაციის გოფრირებული SN8 d=250 მმ, გამოცდა ჰერმეტულობაზე</t>
  </si>
  <si>
    <t>პოლიეთილენის კანალიზაციის გოფრირებული დ 250 მმ მილის ქუროს შეძენა, მოწყობა</t>
  </si>
  <si>
    <t>პოლიეთილენის კანალიზაციის გოფრირებული დ 250 მმ მილის ქურო</t>
  </si>
  <si>
    <t>საპროექტო კანალიზაციის გოფრირებული დ-250 მმ მილისათვის რეზინის საფენი</t>
  </si>
  <si>
    <t>არსებული კანალიზაციის რკ/ბეტონის ანაკრები წრიული ჭის დემონტაჟი D=1.0 მ, Hსაშ=1.5 მ (ხუფების დასაწყობება) 4 ცალი</t>
  </si>
  <si>
    <t>დემონტირებული ჭების ლუქების ავტოთვითმცლელზე დატვირთვა და გადაადგილება 25 კმ-ში და გადმოტვირთვა</t>
  </si>
  <si>
    <t>კანალიზაციის d=200 მმ მილი</t>
  </si>
  <si>
    <t>საპროექტო ტრანშეიდან ჩამდინარე წყლების გაყვანა კანალიზაციის დ= 200 მმ. დროებით მილით</t>
  </si>
  <si>
    <t>15</t>
  </si>
  <si>
    <t>გრუნტის გატანა ავტოთვითმცლელებით 25 კმ</t>
  </si>
  <si>
    <t>დემონტირებული მილების დატვირთვა ავტოთვითმცლელზე და გატანა სამშენებლო მოედნიდან 25 კმ</t>
  </si>
  <si>
    <t>დ.ღ.გ.</t>
  </si>
  <si>
    <t>ხის მასალა ჩამოუგანავი 40-60 მმ III ხ.</t>
  </si>
  <si>
    <t xml:space="preserve">  სულ                                 (ლარი)</t>
  </si>
  <si>
    <t>რაოდენობა</t>
  </si>
  <si>
    <t>16.3</t>
  </si>
  <si>
    <t>16.4</t>
  </si>
  <si>
    <t>17.3</t>
  </si>
  <si>
    <t>17.4</t>
  </si>
  <si>
    <t>18.3</t>
  </si>
  <si>
    <t>18.4</t>
  </si>
  <si>
    <t>19.3</t>
  </si>
  <si>
    <t>19.4</t>
  </si>
  <si>
    <t>20.3</t>
  </si>
  <si>
    <t>20.5</t>
  </si>
  <si>
    <t>21.3</t>
  </si>
  <si>
    <t>21.4</t>
  </si>
  <si>
    <t>22.3</t>
  </si>
  <si>
    <t>22.4</t>
  </si>
  <si>
    <t>23.4</t>
  </si>
  <si>
    <t>23.5</t>
  </si>
  <si>
    <t>24.4</t>
  </si>
  <si>
    <t>24.5</t>
  </si>
  <si>
    <t>25.4</t>
  </si>
  <si>
    <t>25.5</t>
  </si>
  <si>
    <t>26.4</t>
  </si>
  <si>
    <t>26.5</t>
  </si>
  <si>
    <t>რკ/ბ რგოლი D=1000 მმ / H=1000 მმ ბეტონი B22.5 (M-300)(იხ. პროექტი)</t>
  </si>
  <si>
    <t>რკ/ბ ძირის ფილა D=1000 მმ ბეტონი B22.5 (M-300)(იხ. პროექტი)</t>
  </si>
  <si>
    <t>რკ/ბ რგოლი D=1000 მმ / H=500 მმ ბეტონი B22.5 (M-300)(იხ. პროექტი)</t>
  </si>
  <si>
    <t>მიხეილ წინამძღვრიშვილის ქუჩის კანალიზაციის ქსელის რეაბილიტაცია</t>
  </si>
  <si>
    <t>კონტრაქტორის მასალა</t>
  </si>
  <si>
    <t>კონტრაქტორის მომსახურება</t>
  </si>
  <si>
    <t>მ²</t>
  </si>
  <si>
    <t>მ³</t>
  </si>
  <si>
    <r>
      <t>მ</t>
    </r>
    <r>
      <rPr>
        <vertAlign val="superscript"/>
        <sz val="10"/>
        <rFont val="Segoe UI"/>
        <family val="2"/>
      </rPr>
      <t>3</t>
    </r>
  </si>
  <si>
    <t>დამტვრეული ასფალტის ნატეხების დატვირთვა ავ/თვითმც. და გატანა</t>
  </si>
  <si>
    <t>IV კატ. გრუნტის დამუშავება ექსკავატორით ჩამჩის მოცულობით 0.5 მ3 ა/მ დატვირთვით</t>
  </si>
  <si>
    <t>ქვიშის გადაადგილება 50 მ-ზე სამშენებლო ობიექტზე მექანიზმის გამოყენებით და თხრილში ჩაყრა</t>
  </si>
  <si>
    <t>ქვიშის(2-5 მმ) ფრაქცია ჩაყრა (K=0.98-1.25) დატკეპვნით, პლასტმასის მილების ქვეშ 15 სმ, ზემოდან 30 სმ</t>
  </si>
  <si>
    <t>ქვიშა (2-5 მმ) ფრაქცია</t>
  </si>
  <si>
    <t>თხრილის შევსება ღორღით (0-40მმ) ფრაქცია (k=0.98-1.25) მექანიზმის გამოყენებით, 50 მ-ზე გადაადგილებით, დატკეპნა</t>
  </si>
  <si>
    <t>ღორღით (0-40მმ) ფრაქცია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</si>
  <si>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</si>
  <si>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ჭის ქვეშ ქვიშა-ხრეშოვანი (ფრაქცია 0-56 მმ) ნარევის ბალიშის მოწყობა 10 სმ</t>
  </si>
  <si>
    <t>ქვიშა-ხრეშოვანი ნარევი (ფრაქცია 0-56 მმ)</t>
  </si>
  <si>
    <t>ასფალტობეტონის საფარის აღდგენა სისქით 10 სმ მსხვილმარცვლოვანი 6 სმ, და წვრილმარცვლოვანი 4 სმ</t>
  </si>
  <si>
    <t>რ/ბ ანაკრები წრიული ჭის D=1000 მმ Hსრ=1.35 მ (1 კომპ) შეძენა-მონტაჟი, რკ/ბ ძირის ფილით (ПД-10) ბეტონი B22.5 (M-300), რკ/ბ რგოლებით (K-10-9) ბეტონი B22.5 (M-300), რკ/ბ გადახურვის ფილა (ПП-10-2) ბეტონი B22.5 (M-300), თუჯის მრგვალი ხუფით</t>
  </si>
  <si>
    <t>რკ/ბ გადახურვის ფილა D=1200 მმ *1200 მმ ბეტონი B25 (M-350) (იხ. პროექტი)</t>
  </si>
  <si>
    <t>რ/ბ ანაკრები წრიული ჭის D=1000 მმ Hსრ=1.4 მ (1 კომპ) შეძენა-მონტაჟი, რკ/ბ ძირის ფილით (ПД-10) ბეტონი B22.5 (M-300), რკ/ბ რგოლებით (K-10-9) ბეტონი B22.5 (M-300), რკ/ბ გადახურვის ფილა (ПП-10-2) ბეტონი B22.5 (M-300), თუჯის მრგვალი ხუფით</t>
  </si>
  <si>
    <t>რ/ბ ანაკრები წრიული ჭის D=1000 მმ Hსრ=1.45 მ (1 კომპ) შეძენა-მონტაჟი, რკ/ბ ძირის ფილით (ПД-10) ბეტონი B22.5 (M-300), რკ/ბ რგოლებით (K-10-9) ბეტონი B22.5 (M-300), რკ/ბ გადახურვის ფილა (ПП-10-2) ბეტონი B22.5 (M-300), თუჯის მრგვალი ხუფით</t>
  </si>
  <si>
    <t>რ/ბ ანაკრები წრიული ჭის D=1000 მმ Hსრ=1.5 მ (1 კომპ) შეძენა-მონტაჟი რკ/ბ ძირის ფილით (ПД-10) ბეტონი B22.5 (M-300), რკ/ბ რგოლებით (K-10-9) ბეტონი B22.5 (M-300), რკ/ბ გადახურვის ფილა (ПП-10-2) ბეტონი B22.5 (M-300), თუჯის მრგვალი ხუფით</t>
  </si>
  <si>
    <t>რკ/ბ გადახურვის ფილა D=1200 მმ *1200 მმ ბეტონი B25 (M-350)(იხ. პროექტი)</t>
  </si>
  <si>
    <t>რ/ბ ანაკრები წრიული ჭის D=1000 მმ Hსრ=1.55 მ (1 კომპ) შეძენა-მონტაჟი, რკ/ბ ძირის ფილით (ПД-10) ბეტონი B22.5 (M-300), რკ/ბ რგოლებით (K-10-9) ბეტონი B22.5 (M-300), რკ/ბ გადახურვის ფილა (ПП-10-2) ბეტონი B22.5 (M-300), თუჯის მრგვალი ხუფით</t>
  </si>
  <si>
    <t>რ/ბ ანაკრები წრიული ჭის D=1000 მმ Hსრ=1.6 მ (1 კომპ) შეძენა-მონტაჟი, რკ/ბ ძირის ფილით (ПД-10) ბეტონი B22.5 (M-300), რკ/ბ რგოლებით (K-10-9) ბეტონი B22.5 (M-300), რკ/ბ გადახურვის ფილა (ПП-10-2) ბეტონი B22.5 (M-300), თუჯის მრგვალი ხუფით</t>
  </si>
  <si>
    <t>რ/ბ ანაკრები წრიული ჭის D=1000 მმ Hსრ=1.65 მ (1 კომპ) შეძენა-მონტაჟი, რკ/ბ ძირის ფილით (ПД-10) ბეტონი B22.5 (M-300), რკ/ბ რგოლებით (K-10-9) ბეტონი B22.5 (M-300), რკ/ბ გადახურვის ფილა (ПП-10-2) ბეტონი B22.5 (M-300), თუჯის მრგვალი ხუფით</t>
  </si>
  <si>
    <t>რ/ბ ანაკრები წრიული ჭის D=1000 მმ Hსრ=1.9 მ (3 კომპ) შეძენა-მონტაჟი, რკ/ბ ძირის ფილით (ПД-10) ბეტონი B22.5 (M-300), რკ/ბ რგოლებით (K-10-9) ბეტონი B22.5 (M-300), რკ/ბ გადახურვის ფილა (ПП-10-2) ბეტონი B22.5 (M-300), თუჯის მრგვალი ხუფით</t>
  </si>
  <si>
    <t>რ/ბ ანაკრები წრიული ჭის D=1000 მმ Hსრ=1.95 მ (1 კომპ) შეძენა-მონტაჟი, რკ/ბ ძირის ფილით (ПД-10) ბეტონი B22.5 (M-300), რკ/ბ რგოლებით (K-10-9) ბეტონი B22.5 (M-300), რკ/ბ გადახურვის ფილა (ПП-10-2) ბეტონი B22.5 (M-300)</t>
  </si>
  <si>
    <t>რ/ბ ანაკრები წრიული ჭის D=1000 მმ Hსრ=2.0 მ (1 კომპ) შეძენა-მონტაჟი, რკ/ბ ძირის ფილით (ПД-10) ბეტონი B22.5 (M-300), რკ/ბ რგოლებით (K-10-9) ბეტონი B22.5 (M-300), რკ/ბ გადახურვის ფილა (ПП-10-2) ბეტონი B22.5 (M-300)</t>
  </si>
  <si>
    <t>რ/ბ ანაკრები წრიული ჭის D=1000 მმ Hსრ=2.20 მ (1 კომპ) შეძენა-მონტაჟი, რკ/ბ ძირის ფილით (ПД-10) ბეტონი B22.5 (M-300), რკ/ბ რგოლებით (K-10-9) ბეტონი B22.5 (M-300), რკ/ბ გადახურვის ფილა (ПП-10-2) ბეტონი B22.5 (M-300), თუჯის მრგვალი ხუფით</t>
  </si>
  <si>
    <t>კანალიზაციის გოფრირებული SN8 d=250 მმ მილის (მილძაბრა ბოლოთი) შეძენა, მონტაჟი</t>
  </si>
  <si>
    <t>კანალიზაციის გოფრირებული SN8 d=150 მმ მილის (მილძაბრა ბოლოთი) შეძენა, მონტაჟი</t>
  </si>
  <si>
    <t>სასიგნალო ლენტის მოწყობა დ-250 მმ მილზე</t>
  </si>
  <si>
    <t>სასიგნალო ლენტი დ-250 მმ მილზე</t>
  </si>
  <si>
    <t>სასიგნალო ლენტის მოწყობა დ-150 მმ მილზე</t>
  </si>
  <si>
    <t>სასიგნალო ლენტი დ-150 მმ მილზე</t>
  </si>
  <si>
    <t>საპროექტო დ=250 მმ მილის შეჭრა საპროექტო ჭაში</t>
  </si>
  <si>
    <t>საპროექტო დ=150 მმ მილის შეჭრა საპროექტო ჭაში</t>
  </si>
  <si>
    <t>საპროექტო დ=200 მმ მილის შეჭრა საპროექტო ჭაში</t>
  </si>
  <si>
    <t>არსებული კანალიზაციის მილის (აზბესტი) დემონტაჟი დ=250 მმ</t>
  </si>
  <si>
    <t>არსებული კანალიზაციის მილის (აზბესტი) დემონტაჟი დ=100 მმ</t>
  </si>
  <si>
    <t>პოლიეთილენის გოფრირებული მილის დ=150 მმ. გადაერთება არსებულ მილზე ქუროთი</t>
  </si>
  <si>
    <t>პოლიეთილენის გოფრირებული მილი დ=150 მმ</t>
  </si>
  <si>
    <t>საპროექტო დ-250 მმ მილის შეჭრა არსებული დ=300 მმ ქსელზე არსებულ ჭაში</t>
  </si>
  <si>
    <t>ზედნადები ხარჯები</t>
  </si>
  <si>
    <t>gwp</t>
  </si>
  <si>
    <t>თუჯის ჩარჩო ხუფით 65 სმ</t>
  </si>
  <si>
    <t>35-</t>
  </si>
  <si>
    <t>კანალიზაციის გოფრირებული SN8 დ=150 მმ მილის მილძაბრა ბოლოს რეზინის საფენი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</si>
</sst>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\ _₾_-;\-* #,##0.00\ _₾_-;_-* &quot;-&quot;??\ _₾_-;_-@_-"/>
    <numFmt numFmtId="164" formatCode="0.0"/>
    <numFmt numFmtId="165" formatCode="0.000"/>
    <numFmt numFmtId="166" formatCode="_-* #,##0.00_р_._-;\-* #,##0.00_р_._-;_-* &quot;-&quot;??_р_._-;_-@_-"/>
    <numFmt numFmtId="169" formatCode="_(#,##0_);_(\(#,##0\);_(\ \-\ _);_(@_)"/>
    <numFmt numFmtId="171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3" fillId="0" borderId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2" fillId="0" borderId="0" applyFont="0" applyFill="0" applyBorder="0" applyAlignment="0" applyProtection="0"/>
  </cellStyleXfs>
  <cellXfs count="90">
    <xf numFmtId="0" fontId="0" fillId="0" borderId="0" xfId="0"/>
    <xf numFmtId="0" fontId="5" fillId="0" borderId="1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vertical="center"/>
    </xf>
    <xf numFmtId="0" fontId="4" fillId="0" borderId="0" xfId="1" applyFont="1" applyFill="1" applyAlignment="1">
      <alignment vertical="center"/>
    </xf>
    <xf numFmtId="0" fontId="5" fillId="0" borderId="0" xfId="1" applyFont="1" applyFill="1" applyBorder="1" applyAlignment="1">
      <alignment vertical="center"/>
    </xf>
    <xf numFmtId="0" fontId="5" fillId="0" borderId="1" xfId="1" applyFont="1" applyFill="1" applyBorder="1" applyAlignment="1">
      <alignment vertical="center"/>
    </xf>
    <xf numFmtId="0" fontId="4" fillId="0" borderId="1" xfId="1" applyFont="1" applyFill="1" applyBorder="1" applyAlignment="1">
      <alignment vertical="center"/>
    </xf>
    <xf numFmtId="0" fontId="4" fillId="0" borderId="8" xfId="1" applyFont="1" applyFill="1" applyBorder="1" applyAlignment="1">
      <alignment horizontal="center" vertical="center"/>
    </xf>
    <xf numFmtId="0" fontId="4" fillId="0" borderId="9" xfId="1" applyFont="1" applyFill="1" applyBorder="1" applyAlignment="1">
      <alignment horizontal="center" vertical="center"/>
    </xf>
    <xf numFmtId="1" fontId="4" fillId="0" borderId="9" xfId="1" applyNumberFormat="1" applyFont="1" applyFill="1" applyBorder="1" applyAlignment="1">
      <alignment horizontal="center" vertical="center"/>
    </xf>
    <xf numFmtId="0" fontId="4" fillId="0" borderId="13" xfId="1" applyFont="1" applyFill="1" applyBorder="1" applyAlignment="1" applyProtection="1">
      <alignment horizontal="center" vertical="center"/>
      <protection locked="0"/>
    </xf>
    <xf numFmtId="0" fontId="4" fillId="0" borderId="14" xfId="1" applyFont="1" applyFill="1" applyBorder="1" applyAlignment="1" applyProtection="1">
      <alignment horizontal="center" vertical="center"/>
      <protection locked="0"/>
    </xf>
    <xf numFmtId="0" fontId="4" fillId="0" borderId="0" xfId="1" applyFont="1" applyFill="1" applyAlignment="1" applyProtection="1">
      <alignment vertical="center"/>
      <protection locked="0"/>
    </xf>
    <xf numFmtId="0" fontId="4" fillId="0" borderId="12" xfId="1" applyFont="1" applyFill="1" applyBorder="1" applyAlignment="1" applyProtection="1">
      <alignment horizontal="center" vertical="center"/>
      <protection locked="0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4" fillId="0" borderId="14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vertical="center"/>
      <protection locked="0"/>
    </xf>
    <xf numFmtId="0" fontId="4" fillId="0" borderId="11" xfId="0" applyFont="1" applyFill="1" applyBorder="1" applyAlignment="1" applyProtection="1">
      <alignment horizontal="center" vertical="center"/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13" xfId="1" applyFont="1" applyFill="1" applyBorder="1" applyAlignment="1">
      <alignment horizontal="center" vertical="center"/>
    </xf>
    <xf numFmtId="0" fontId="4" fillId="0" borderId="14" xfId="1" applyFont="1" applyFill="1" applyBorder="1" applyAlignment="1">
      <alignment horizontal="center" vertical="center"/>
    </xf>
    <xf numFmtId="0" fontId="4" fillId="0" borderId="11" xfId="1" applyFont="1" applyFill="1" applyBorder="1" applyAlignment="1">
      <alignment horizontal="center" vertical="center"/>
    </xf>
    <xf numFmtId="0" fontId="4" fillId="0" borderId="12" xfId="1" applyFont="1" applyFill="1" applyBorder="1" applyAlignment="1">
      <alignment horizontal="center" vertical="center"/>
    </xf>
    <xf numFmtId="49" fontId="4" fillId="0" borderId="11" xfId="1" applyNumberFormat="1" applyFont="1" applyFill="1" applyBorder="1" applyAlignment="1">
      <alignment horizontal="center" vertical="center"/>
    </xf>
    <xf numFmtId="49" fontId="4" fillId="0" borderId="11" xfId="1" applyNumberFormat="1" applyFont="1" applyFill="1" applyBorder="1" applyAlignment="1" applyProtection="1">
      <alignment horizontal="center" vertical="center"/>
      <protection locked="0"/>
    </xf>
    <xf numFmtId="49" fontId="4" fillId="0" borderId="15" xfId="1" applyNumberFormat="1" applyFont="1" applyFill="1" applyBorder="1" applyAlignment="1">
      <alignment horizontal="center" vertical="center"/>
    </xf>
    <xf numFmtId="49" fontId="4" fillId="0" borderId="11" xfId="0" applyNumberFormat="1" applyFont="1" applyFill="1" applyBorder="1" applyAlignment="1">
      <alignment horizontal="center" vertical="center"/>
    </xf>
    <xf numFmtId="0" fontId="4" fillId="0" borderId="8" xfId="1" applyFont="1" applyFill="1" applyBorder="1" applyAlignment="1" applyProtection="1">
      <alignment horizontal="center" vertical="center"/>
      <protection locked="0"/>
    </xf>
    <xf numFmtId="0" fontId="4" fillId="0" borderId="9" xfId="1" applyFont="1" applyFill="1" applyBorder="1" applyAlignment="1" applyProtection="1">
      <alignment horizontal="center" vertical="center"/>
      <protection locked="0"/>
    </xf>
    <xf numFmtId="0" fontId="5" fillId="0" borderId="8" xfId="1" applyFont="1" applyFill="1" applyBorder="1" applyAlignment="1">
      <alignment horizontal="center" vertical="center"/>
    </xf>
    <xf numFmtId="9" fontId="4" fillId="0" borderId="9" xfId="1" applyNumberFormat="1" applyFont="1" applyFill="1" applyBorder="1" applyAlignment="1">
      <alignment horizontal="center" vertical="center"/>
    </xf>
    <xf numFmtId="0" fontId="5" fillId="0" borderId="9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4" fillId="0" borderId="14" xfId="1" applyFont="1" applyFill="1" applyBorder="1" applyAlignment="1" applyProtection="1">
      <alignment vertical="center"/>
      <protection locked="0"/>
    </xf>
    <xf numFmtId="0" fontId="4" fillId="0" borderId="12" xfId="1" applyFont="1" applyFill="1" applyBorder="1" applyAlignment="1" applyProtection="1">
      <alignment vertical="center"/>
      <protection locked="0"/>
    </xf>
    <xf numFmtId="0" fontId="4" fillId="0" borderId="12" xfId="0" applyFont="1" applyFill="1" applyBorder="1" applyAlignment="1">
      <alignment vertical="center"/>
    </xf>
    <xf numFmtId="0" fontId="4" fillId="0" borderId="14" xfId="0" applyFont="1" applyFill="1" applyBorder="1" applyAlignment="1" applyProtection="1">
      <alignment vertical="center"/>
      <protection locked="0"/>
    </xf>
    <xf numFmtId="0" fontId="4" fillId="0" borderId="12" xfId="0" applyFont="1" applyFill="1" applyBorder="1" applyAlignment="1" applyProtection="1">
      <alignment vertical="center"/>
      <protection locked="0"/>
    </xf>
    <xf numFmtId="0" fontId="4" fillId="0" borderId="11" xfId="2" applyFont="1" applyFill="1" applyBorder="1" applyAlignment="1" applyProtection="1">
      <alignment horizontal="center" vertical="center"/>
      <protection locked="0"/>
    </xf>
    <xf numFmtId="0" fontId="4" fillId="0" borderId="12" xfId="1" applyFont="1" applyFill="1" applyBorder="1" applyAlignment="1">
      <alignment vertical="center"/>
    </xf>
    <xf numFmtId="0" fontId="4" fillId="0" borderId="12" xfId="1" applyFont="1" applyFill="1" applyBorder="1" applyAlignment="1">
      <alignment horizontal="left" vertical="center"/>
    </xf>
    <xf numFmtId="0" fontId="4" fillId="0" borderId="0" xfId="1" applyFont="1" applyFill="1" applyBorder="1" applyAlignment="1"/>
    <xf numFmtId="0" fontId="4" fillId="0" borderId="0" xfId="1" applyFont="1" applyFill="1" applyAlignment="1"/>
    <xf numFmtId="0" fontId="4" fillId="0" borderId="12" xfId="1" applyFont="1" applyFill="1" applyBorder="1" applyAlignment="1" applyProtection="1">
      <alignment horizontal="left" vertical="center"/>
      <protection locked="0"/>
    </xf>
    <xf numFmtId="0" fontId="4" fillId="0" borderId="12" xfId="1" applyNumberFormat="1" applyFont="1" applyFill="1" applyBorder="1" applyAlignment="1" applyProtection="1">
      <alignment horizontal="left" vertical="center"/>
      <protection locked="0"/>
    </xf>
    <xf numFmtId="0" fontId="7" fillId="0" borderId="12" xfId="1" applyNumberFormat="1" applyFont="1" applyFill="1" applyBorder="1" applyAlignment="1" applyProtection="1">
      <alignment horizontal="left" vertical="center"/>
      <protection locked="0"/>
    </xf>
    <xf numFmtId="0" fontId="4" fillId="0" borderId="12" xfId="0" applyNumberFormat="1" applyFont="1" applyFill="1" applyBorder="1" applyAlignment="1">
      <alignment horizontal="left" vertical="center"/>
    </xf>
    <xf numFmtId="0" fontId="4" fillId="0" borderId="12" xfId="0" applyFont="1" applyFill="1" applyBorder="1" applyAlignment="1" applyProtection="1">
      <alignment horizontal="left" vertical="center"/>
      <protection locked="0"/>
    </xf>
    <xf numFmtId="0" fontId="5" fillId="0" borderId="9" xfId="1" applyFont="1" applyFill="1" applyBorder="1" applyAlignment="1" applyProtection="1">
      <alignment vertical="center"/>
      <protection locked="0"/>
    </xf>
    <xf numFmtId="0" fontId="4" fillId="0" borderId="9" xfId="1" applyFont="1" applyFill="1" applyBorder="1" applyAlignment="1">
      <alignment vertical="center"/>
    </xf>
    <xf numFmtId="0" fontId="5" fillId="0" borderId="9" xfId="1" applyFont="1" applyFill="1" applyBorder="1" applyAlignment="1">
      <alignment vertical="center"/>
    </xf>
    <xf numFmtId="0" fontId="5" fillId="0" borderId="6" xfId="1" applyFont="1" applyFill="1" applyBorder="1" applyAlignment="1">
      <alignment vertical="center"/>
    </xf>
    <xf numFmtId="43" fontId="4" fillId="0" borderId="14" xfId="6" applyFont="1" applyFill="1" applyBorder="1" applyAlignment="1" applyProtection="1">
      <alignment horizontal="center" vertical="center"/>
      <protection locked="0"/>
    </xf>
    <xf numFmtId="43" fontId="4" fillId="0" borderId="12" xfId="6" applyFont="1" applyFill="1" applyBorder="1" applyAlignment="1" applyProtection="1">
      <alignment horizontal="center" vertical="center"/>
      <protection locked="0"/>
    </xf>
    <xf numFmtId="43" fontId="4" fillId="0" borderId="12" xfId="6" applyFont="1" applyFill="1" applyBorder="1" applyAlignment="1">
      <alignment horizontal="center" vertical="center"/>
    </xf>
    <xf numFmtId="43" fontId="4" fillId="0" borderId="12" xfId="6" applyFont="1" applyFill="1" applyBorder="1" applyAlignment="1" applyProtection="1">
      <alignment horizontal="center" vertical="center"/>
    </xf>
    <xf numFmtId="43" fontId="4" fillId="0" borderId="9" xfId="6" applyFont="1" applyFill="1" applyBorder="1" applyAlignment="1" applyProtection="1">
      <alignment horizontal="center" vertical="center"/>
      <protection locked="0"/>
    </xf>
    <xf numFmtId="43" fontId="5" fillId="0" borderId="9" xfId="6" applyFont="1" applyFill="1" applyBorder="1" applyAlignment="1">
      <alignment horizontal="center" vertical="center"/>
    </xf>
    <xf numFmtId="43" fontId="4" fillId="0" borderId="9" xfId="6" applyFont="1" applyFill="1" applyBorder="1" applyAlignment="1">
      <alignment horizontal="center" vertical="center"/>
    </xf>
    <xf numFmtId="43" fontId="5" fillId="0" borderId="6" xfId="6" applyFont="1" applyFill="1" applyBorder="1" applyAlignment="1">
      <alignment horizontal="center" vertical="center"/>
    </xf>
    <xf numFmtId="0" fontId="5" fillId="0" borderId="0" xfId="1" applyFont="1" applyFill="1" applyBorder="1" applyAlignment="1">
      <alignment vertical="center" wrapText="1"/>
    </xf>
    <xf numFmtId="0" fontId="5" fillId="0" borderId="16" xfId="1" applyFont="1" applyFill="1" applyBorder="1" applyAlignment="1">
      <alignment horizontal="center" vertical="center"/>
    </xf>
    <xf numFmtId="0" fontId="5" fillId="0" borderId="16" xfId="1" applyFont="1" applyFill="1" applyBorder="1" applyAlignment="1">
      <alignment vertical="center" wrapText="1"/>
    </xf>
    <xf numFmtId="2" fontId="5" fillId="0" borderId="16" xfId="1" applyNumberFormat="1" applyFont="1" applyFill="1" applyBorder="1" applyAlignment="1">
      <alignment horizontal="center" vertical="center"/>
    </xf>
    <xf numFmtId="164" fontId="5" fillId="0" borderId="16" xfId="1" applyNumberFormat="1" applyFont="1" applyFill="1" applyBorder="1" applyAlignment="1">
      <alignment horizontal="center" vertical="center"/>
    </xf>
    <xf numFmtId="0" fontId="4" fillId="0" borderId="0" xfId="5" applyFont="1" applyFill="1" applyBorder="1" applyAlignment="1">
      <alignment horizontal="left" vertical="center" wrapText="1"/>
    </xf>
    <xf numFmtId="0" fontId="4" fillId="0" borderId="0" xfId="5" applyFont="1" applyFill="1" applyBorder="1" applyAlignment="1">
      <alignment horizontal="center" vertical="center"/>
    </xf>
    <xf numFmtId="165" fontId="4" fillId="0" borderId="0" xfId="5" applyNumberFormat="1" applyFont="1" applyFill="1" applyBorder="1" applyAlignment="1">
      <alignment horizontal="center" vertical="center"/>
    </xf>
    <xf numFmtId="2" fontId="4" fillId="0" borderId="0" xfId="5" applyNumberFormat="1" applyFont="1" applyFill="1" applyBorder="1" applyAlignment="1">
      <alignment horizontal="center" vertical="center"/>
    </xf>
    <xf numFmtId="169" fontId="5" fillId="0" borderId="1" xfId="1" applyNumberFormat="1" applyFont="1" applyFill="1" applyBorder="1" applyAlignment="1">
      <alignment horizontal="right" vertical="center"/>
    </xf>
    <xf numFmtId="9" fontId="4" fillId="0" borderId="17" xfId="1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/>
    </xf>
    <xf numFmtId="0" fontId="4" fillId="2" borderId="14" xfId="1" applyFont="1" applyFill="1" applyBorder="1" applyAlignment="1" applyProtection="1">
      <alignment vertical="center"/>
      <protection locked="0"/>
    </xf>
    <xf numFmtId="43" fontId="4" fillId="0" borderId="14" xfId="6" applyFont="1" applyFill="1" applyBorder="1" applyAlignment="1" applyProtection="1">
      <alignment horizontal="center" vertical="center"/>
    </xf>
    <xf numFmtId="43" fontId="4" fillId="0" borderId="9" xfId="6" applyFont="1" applyFill="1" applyBorder="1" applyAlignment="1" applyProtection="1">
      <alignment horizontal="center" vertical="center"/>
    </xf>
    <xf numFmtId="43" fontId="5" fillId="0" borderId="9" xfId="6" applyFont="1" applyFill="1" applyBorder="1" applyAlignment="1" applyProtection="1">
      <alignment horizontal="center" vertical="center"/>
    </xf>
    <xf numFmtId="0" fontId="4" fillId="0" borderId="4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wrapText="1"/>
    </xf>
    <xf numFmtId="49" fontId="4" fillId="0" borderId="2" xfId="1" applyNumberFormat="1" applyFont="1" applyFill="1" applyBorder="1" applyAlignment="1">
      <alignment horizontal="center" vertical="center"/>
    </xf>
    <xf numFmtId="49" fontId="4" fillId="0" borderId="5" xfId="1" applyNumberFormat="1" applyFont="1" applyFill="1" applyBorder="1" applyAlignment="1">
      <alignment horizontal="center" vertical="center"/>
    </xf>
    <xf numFmtId="2" fontId="4" fillId="0" borderId="3" xfId="1" applyNumberFormat="1" applyFont="1" applyFill="1" applyBorder="1" applyAlignment="1">
      <alignment horizontal="center" vertical="center"/>
    </xf>
    <xf numFmtId="2" fontId="4" fillId="0" borderId="6" xfId="1" applyNumberFormat="1" applyFont="1" applyFill="1" applyBorder="1" applyAlignment="1">
      <alignment horizontal="center" vertical="center"/>
    </xf>
  </cellXfs>
  <cellStyles count="9">
    <cellStyle name="Comma" xfId="6" builtinId="3"/>
    <cellStyle name="Comma 2" xfId="3"/>
    <cellStyle name="Comma 3" xfId="7"/>
    <cellStyle name="Comma 4" xfId="8"/>
    <cellStyle name="Normal" xfId="0" builtinId="0"/>
    <cellStyle name="Normal 2" xfId="1"/>
    <cellStyle name="Normal 3 2" xfId="4"/>
    <cellStyle name="Обычный_Лист1" xfId="5"/>
    <cellStyle name="Обычный_დემონტაჟი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H193"/>
  <sheetViews>
    <sheetView showGridLines="0" tabSelected="1" zoomScale="80" zoomScaleNormal="80" workbookViewId="0">
      <pane xSplit="2" ySplit="6" topLeftCell="C131" activePane="bottomRight" state="frozen"/>
      <selection pane="topRight" activeCell="C1" sqref="C1"/>
      <selection pane="bottomLeft" activeCell="A7" sqref="A7"/>
      <selection pane="bottomRight" activeCell="F153" sqref="F153"/>
    </sheetView>
  </sheetViews>
  <sheetFormatPr defaultColWidth="9.08984375" defaultRowHeight="16" x14ac:dyDescent="0.35"/>
  <cols>
    <col min="1" max="1" width="6.54296875" style="4" customWidth="1"/>
    <col min="2" max="2" width="59.36328125" style="4" customWidth="1"/>
    <col min="3" max="3" width="8.54296875" style="4" customWidth="1"/>
    <col min="4" max="4" width="14.08984375" style="4" customWidth="1"/>
    <col min="5" max="5" width="14.54296875" style="4" customWidth="1"/>
    <col min="6" max="6" width="14.90625" style="4" customWidth="1"/>
    <col min="7" max="7" width="31.453125" style="4" bestFit="1" customWidth="1"/>
    <col min="8" max="16384" width="9.08984375" style="4"/>
  </cols>
  <sheetData>
    <row r="1" spans="1:8" x14ac:dyDescent="0.35">
      <c r="A1" s="5" t="s">
        <v>86</v>
      </c>
      <c r="B1" s="5"/>
      <c r="C1" s="5"/>
      <c r="D1" s="5"/>
      <c r="E1" s="5"/>
      <c r="F1" s="5"/>
    </row>
    <row r="2" spans="1:8" ht="16.5" thickBot="1" x14ac:dyDescent="0.4">
      <c r="A2" s="6"/>
      <c r="B2" s="1"/>
      <c r="C2" s="1"/>
      <c r="D2" s="1"/>
      <c r="E2" s="1"/>
      <c r="F2" s="1"/>
      <c r="G2" s="74"/>
    </row>
    <row r="3" spans="1:8" ht="16.5" thickBot="1" x14ac:dyDescent="0.4">
      <c r="A3" s="2"/>
      <c r="C3" s="7"/>
      <c r="D3" s="7"/>
      <c r="E3" s="7"/>
      <c r="F3" s="7"/>
    </row>
    <row r="4" spans="1:8" ht="16.5" thickBot="1" x14ac:dyDescent="0.4">
      <c r="A4" s="86" t="s">
        <v>0</v>
      </c>
      <c r="B4" s="82" t="s">
        <v>1</v>
      </c>
      <c r="C4" s="82" t="s">
        <v>2</v>
      </c>
      <c r="D4" s="82" t="s">
        <v>60</v>
      </c>
      <c r="E4" s="88" t="s">
        <v>3</v>
      </c>
      <c r="F4" s="83" t="s">
        <v>59</v>
      </c>
      <c r="G4" s="75"/>
    </row>
    <row r="5" spans="1:8" ht="16.5" thickBot="1" x14ac:dyDescent="0.4">
      <c r="A5" s="87"/>
      <c r="B5" s="85"/>
      <c r="C5" s="85"/>
      <c r="D5" s="85"/>
      <c r="E5" s="89"/>
      <c r="F5" s="84"/>
      <c r="G5" s="76"/>
      <c r="H5" s="65"/>
    </row>
    <row r="6" spans="1:8" ht="16.5" thickBot="1" x14ac:dyDescent="0.4">
      <c r="A6" s="8">
        <v>1</v>
      </c>
      <c r="B6" s="9">
        <v>2</v>
      </c>
      <c r="C6" s="9">
        <v>3</v>
      </c>
      <c r="D6" s="9">
        <v>4</v>
      </c>
      <c r="E6" s="9">
        <v>5</v>
      </c>
      <c r="F6" s="10">
        <v>6</v>
      </c>
      <c r="G6" s="77">
        <v>7</v>
      </c>
    </row>
    <row r="7" spans="1:8" s="13" customFormat="1" x14ac:dyDescent="0.35">
      <c r="A7" s="11">
        <v>1</v>
      </c>
      <c r="B7" s="38" t="s">
        <v>32</v>
      </c>
      <c r="C7" s="12" t="s">
        <v>6</v>
      </c>
      <c r="D7" s="57">
        <v>28.4</v>
      </c>
      <c r="E7" s="79"/>
      <c r="F7" s="79">
        <f>D7*E7</f>
        <v>0</v>
      </c>
      <c r="G7" s="78" t="s">
        <v>88</v>
      </c>
    </row>
    <row r="8" spans="1:8" s="20" customFormat="1" ht="16.5" x14ac:dyDescent="0.35">
      <c r="A8" s="18">
        <v>2</v>
      </c>
      <c r="B8" s="41" t="s">
        <v>20</v>
      </c>
      <c r="C8" s="19" t="s">
        <v>91</v>
      </c>
      <c r="D8" s="57">
        <v>1.2</v>
      </c>
      <c r="E8" s="79"/>
      <c r="F8" s="79">
        <f t="shared" ref="F8:F71" si="0">D8*E8</f>
        <v>0</v>
      </c>
      <c r="G8" s="78" t="s">
        <v>88</v>
      </c>
    </row>
    <row r="9" spans="1:8" s="20" customFormat="1" ht="16.5" x14ac:dyDescent="0.35">
      <c r="A9" s="43">
        <v>3</v>
      </c>
      <c r="B9" s="42" t="s">
        <v>92</v>
      </c>
      <c r="C9" s="22" t="s">
        <v>91</v>
      </c>
      <c r="D9" s="58">
        <v>1.2</v>
      </c>
      <c r="E9" s="79"/>
      <c r="F9" s="79">
        <f t="shared" si="0"/>
        <v>0</v>
      </c>
      <c r="G9" s="78" t="s">
        <v>88</v>
      </c>
    </row>
    <row r="10" spans="1:8" ht="16.5" x14ac:dyDescent="0.35">
      <c r="A10" s="23">
        <v>4</v>
      </c>
      <c r="B10" s="38" t="s">
        <v>93</v>
      </c>
      <c r="C10" s="24" t="s">
        <v>91</v>
      </c>
      <c r="D10" s="57">
        <v>680.86</v>
      </c>
      <c r="E10" s="79"/>
      <c r="F10" s="79">
        <f t="shared" si="0"/>
        <v>0</v>
      </c>
      <c r="G10" s="78" t="s">
        <v>88</v>
      </c>
    </row>
    <row r="11" spans="1:8" ht="16.5" x14ac:dyDescent="0.35">
      <c r="A11" s="25"/>
      <c r="B11" s="44" t="s">
        <v>16</v>
      </c>
      <c r="C11" s="26" t="s">
        <v>91</v>
      </c>
      <c r="D11" s="59">
        <v>4.0851599999999995E-2</v>
      </c>
      <c r="E11" s="79"/>
      <c r="F11" s="79">
        <f t="shared" si="0"/>
        <v>0</v>
      </c>
      <c r="G11" s="78" t="s">
        <v>87</v>
      </c>
    </row>
    <row r="12" spans="1:8" ht="16.5" x14ac:dyDescent="0.35">
      <c r="A12" s="25">
        <v>5</v>
      </c>
      <c r="B12" s="39" t="s">
        <v>17</v>
      </c>
      <c r="C12" s="26" t="s">
        <v>91</v>
      </c>
      <c r="D12" s="58">
        <v>20.427</v>
      </c>
      <c r="E12" s="79"/>
      <c r="F12" s="79">
        <f t="shared" si="0"/>
        <v>0</v>
      </c>
      <c r="G12" s="78" t="s">
        <v>88</v>
      </c>
    </row>
    <row r="13" spans="1:8" ht="16.5" x14ac:dyDescent="0.35">
      <c r="A13" s="25">
        <v>6</v>
      </c>
      <c r="B13" s="39" t="s">
        <v>18</v>
      </c>
      <c r="C13" s="26" t="s">
        <v>91</v>
      </c>
      <c r="D13" s="58">
        <v>47.662999999999997</v>
      </c>
      <c r="E13" s="79"/>
      <c r="F13" s="79">
        <f t="shared" si="0"/>
        <v>0</v>
      </c>
      <c r="G13" s="78" t="s">
        <v>88</v>
      </c>
    </row>
    <row r="14" spans="1:8" s="20" customFormat="1" ht="16.5" x14ac:dyDescent="0.35">
      <c r="A14" s="43">
        <v>7</v>
      </c>
      <c r="B14" s="42" t="s">
        <v>19</v>
      </c>
      <c r="C14" s="22" t="s">
        <v>91</v>
      </c>
      <c r="D14" s="58">
        <v>47.662999999999997</v>
      </c>
      <c r="E14" s="79"/>
      <c r="F14" s="79">
        <f t="shared" si="0"/>
        <v>0</v>
      </c>
      <c r="G14" s="78" t="s">
        <v>88</v>
      </c>
    </row>
    <row r="15" spans="1:8" x14ac:dyDescent="0.35">
      <c r="A15" s="25">
        <v>8</v>
      </c>
      <c r="B15" s="39" t="s">
        <v>55</v>
      </c>
      <c r="C15" s="26" t="s">
        <v>4</v>
      </c>
      <c r="D15" s="58">
        <v>1460.4525000000001</v>
      </c>
      <c r="E15" s="79"/>
      <c r="F15" s="79">
        <f t="shared" si="0"/>
        <v>0</v>
      </c>
      <c r="G15" s="78" t="s">
        <v>88</v>
      </c>
    </row>
    <row r="16" spans="1:8" s="46" customFormat="1" ht="16.5" x14ac:dyDescent="0.45">
      <c r="A16" s="27" t="s">
        <v>36</v>
      </c>
      <c r="B16" s="45" t="s">
        <v>94</v>
      </c>
      <c r="C16" s="26" t="s">
        <v>91</v>
      </c>
      <c r="D16" s="59">
        <v>235.86</v>
      </c>
      <c r="E16" s="79"/>
      <c r="F16" s="79">
        <f t="shared" si="0"/>
        <v>0</v>
      </c>
      <c r="G16" s="78" t="s">
        <v>88</v>
      </c>
    </row>
    <row r="17" spans="1:7" s="47" customFormat="1" ht="16.5" x14ac:dyDescent="0.45">
      <c r="A17" s="28" t="s">
        <v>37</v>
      </c>
      <c r="B17" s="48" t="s">
        <v>95</v>
      </c>
      <c r="C17" s="14" t="s">
        <v>91</v>
      </c>
      <c r="D17" s="60">
        <v>235.86</v>
      </c>
      <c r="E17" s="79"/>
      <c r="F17" s="79">
        <f t="shared" si="0"/>
        <v>0</v>
      </c>
      <c r="G17" s="78" t="s">
        <v>88</v>
      </c>
    </row>
    <row r="18" spans="1:7" s="47" customFormat="1" ht="16.5" x14ac:dyDescent="0.45">
      <c r="A18" s="28"/>
      <c r="B18" s="49" t="s">
        <v>96</v>
      </c>
      <c r="C18" s="14" t="s">
        <v>91</v>
      </c>
      <c r="D18" s="60">
        <v>259.44600000000003</v>
      </c>
      <c r="E18" s="79"/>
      <c r="F18" s="79">
        <f t="shared" si="0"/>
        <v>0</v>
      </c>
      <c r="G18" s="78" t="s">
        <v>87</v>
      </c>
    </row>
    <row r="19" spans="1:7" s="47" customFormat="1" ht="16.5" x14ac:dyDescent="0.45">
      <c r="A19" s="27" t="s">
        <v>38</v>
      </c>
      <c r="B19" s="45" t="s">
        <v>97</v>
      </c>
      <c r="C19" s="26" t="s">
        <v>91</v>
      </c>
      <c r="D19" s="59">
        <v>74.510000000000005</v>
      </c>
      <c r="E19" s="79"/>
      <c r="F19" s="79">
        <f t="shared" si="0"/>
        <v>0</v>
      </c>
      <c r="G19" s="78" t="s">
        <v>88</v>
      </c>
    </row>
    <row r="20" spans="1:7" s="47" customFormat="1" x14ac:dyDescent="0.45">
      <c r="A20" s="29"/>
      <c r="B20" s="50" t="s">
        <v>98</v>
      </c>
      <c r="C20" s="26" t="s">
        <v>5</v>
      </c>
      <c r="D20" s="59">
        <v>81.961000000000013</v>
      </c>
      <c r="E20" s="79"/>
      <c r="F20" s="79">
        <f t="shared" si="0"/>
        <v>0</v>
      </c>
      <c r="G20" s="78" t="s">
        <v>87</v>
      </c>
    </row>
    <row r="21" spans="1:7" s="47" customFormat="1" ht="16.5" x14ac:dyDescent="0.45">
      <c r="A21" s="27" t="s">
        <v>39</v>
      </c>
      <c r="B21" s="45" t="s">
        <v>99</v>
      </c>
      <c r="C21" s="26" t="s">
        <v>91</v>
      </c>
      <c r="D21" s="59">
        <v>399.07</v>
      </c>
      <c r="E21" s="79"/>
      <c r="F21" s="79">
        <f t="shared" si="0"/>
        <v>0</v>
      </c>
      <c r="G21" s="78" t="s">
        <v>88</v>
      </c>
    </row>
    <row r="22" spans="1:7" s="47" customFormat="1" ht="16.5" x14ac:dyDescent="0.45">
      <c r="A22" s="29"/>
      <c r="B22" s="44" t="s">
        <v>33</v>
      </c>
      <c r="C22" s="26" t="s">
        <v>91</v>
      </c>
      <c r="D22" s="59">
        <v>438.97700000000003</v>
      </c>
      <c r="E22" s="79"/>
      <c r="F22" s="79">
        <f t="shared" si="0"/>
        <v>0</v>
      </c>
      <c r="G22" s="78" t="s">
        <v>87</v>
      </c>
    </row>
    <row r="23" spans="1:7" ht="16.5" x14ac:dyDescent="0.35">
      <c r="A23" s="27" t="s">
        <v>40</v>
      </c>
      <c r="B23" s="44" t="s">
        <v>100</v>
      </c>
      <c r="C23" s="26" t="s">
        <v>91</v>
      </c>
      <c r="D23" s="59">
        <v>6.29</v>
      </c>
      <c r="E23" s="79"/>
      <c r="F23" s="79">
        <f t="shared" si="0"/>
        <v>0</v>
      </c>
      <c r="G23" s="78" t="s">
        <v>88</v>
      </c>
    </row>
    <row r="24" spans="1:7" ht="16.5" x14ac:dyDescent="0.35">
      <c r="A24" s="27"/>
      <c r="B24" s="44" t="s">
        <v>101</v>
      </c>
      <c r="C24" s="26" t="s">
        <v>91</v>
      </c>
      <c r="D24" s="59">
        <v>7.2334999999999994</v>
      </c>
      <c r="E24" s="79"/>
      <c r="F24" s="79">
        <f t="shared" si="0"/>
        <v>0</v>
      </c>
      <c r="G24" s="78" t="s">
        <v>87</v>
      </c>
    </row>
    <row r="25" spans="1:7" s="17" customFormat="1" x14ac:dyDescent="0.35">
      <c r="A25" s="15">
        <v>14</v>
      </c>
      <c r="B25" s="40" t="s">
        <v>102</v>
      </c>
      <c r="C25" s="16" t="s">
        <v>12</v>
      </c>
      <c r="D25" s="59">
        <v>12</v>
      </c>
      <c r="E25" s="79"/>
      <c r="F25" s="79">
        <f t="shared" si="0"/>
        <v>0</v>
      </c>
      <c r="G25" s="78" t="s">
        <v>88</v>
      </c>
    </row>
    <row r="26" spans="1:7" s="17" customFormat="1" x14ac:dyDescent="0.35">
      <c r="A26" s="15"/>
      <c r="B26" s="40" t="s">
        <v>41</v>
      </c>
      <c r="C26" s="16" t="s">
        <v>4</v>
      </c>
      <c r="D26" s="59">
        <v>1.7159999999999997</v>
      </c>
      <c r="E26" s="79"/>
      <c r="F26" s="79">
        <f t="shared" si="0"/>
        <v>0</v>
      </c>
      <c r="G26" s="78" t="s">
        <v>87</v>
      </c>
    </row>
    <row r="27" spans="1:7" s="17" customFormat="1" x14ac:dyDescent="0.35">
      <c r="A27" s="15"/>
      <c r="B27" s="40" t="s">
        <v>42</v>
      </c>
      <c r="C27" s="16" t="s">
        <v>44</v>
      </c>
      <c r="D27" s="59">
        <v>1.1447999999999998</v>
      </c>
      <c r="E27" s="79"/>
      <c r="F27" s="79">
        <f t="shared" si="0"/>
        <v>0</v>
      </c>
      <c r="G27" s="78" t="s">
        <v>87</v>
      </c>
    </row>
    <row r="28" spans="1:7" s="17" customFormat="1" x14ac:dyDescent="0.35">
      <c r="A28" s="15"/>
      <c r="B28" s="40" t="s">
        <v>43</v>
      </c>
      <c r="C28" s="16" t="s">
        <v>4</v>
      </c>
      <c r="D28" s="59">
        <v>1.44E-2</v>
      </c>
      <c r="E28" s="79"/>
      <c r="F28" s="79">
        <f t="shared" si="0"/>
        <v>0</v>
      </c>
      <c r="G28" s="78" t="s">
        <v>87</v>
      </c>
    </row>
    <row r="29" spans="1:7" s="17" customFormat="1" x14ac:dyDescent="0.35">
      <c r="A29" s="30" t="s">
        <v>54</v>
      </c>
      <c r="B29" s="40" t="s">
        <v>22</v>
      </c>
      <c r="C29" s="16" t="s">
        <v>89</v>
      </c>
      <c r="D29" s="59">
        <v>194.04</v>
      </c>
      <c r="E29" s="79"/>
      <c r="F29" s="79">
        <f t="shared" si="0"/>
        <v>0</v>
      </c>
      <c r="G29" s="78" t="s">
        <v>88</v>
      </c>
    </row>
    <row r="30" spans="1:7" s="17" customFormat="1" x14ac:dyDescent="0.35">
      <c r="A30" s="15"/>
      <c r="B30" s="40" t="s">
        <v>21</v>
      </c>
      <c r="C30" s="16" t="s">
        <v>90</v>
      </c>
      <c r="D30" s="59">
        <v>0.834372</v>
      </c>
      <c r="E30" s="79"/>
      <c r="F30" s="79">
        <f t="shared" si="0"/>
        <v>0</v>
      </c>
      <c r="G30" s="78" t="s">
        <v>87</v>
      </c>
    </row>
    <row r="31" spans="1:7" s="17" customFormat="1" x14ac:dyDescent="0.35">
      <c r="A31" s="15"/>
      <c r="B31" s="40" t="s">
        <v>58</v>
      </c>
      <c r="C31" s="16" t="s">
        <v>90</v>
      </c>
      <c r="D31" s="59">
        <v>1.8627839999999998</v>
      </c>
      <c r="E31" s="79"/>
      <c r="F31" s="79">
        <f t="shared" si="0"/>
        <v>0</v>
      </c>
      <c r="G31" s="78" t="s">
        <v>87</v>
      </c>
    </row>
    <row r="32" spans="1:7" s="17" customFormat="1" x14ac:dyDescent="0.35">
      <c r="A32" s="21">
        <v>16</v>
      </c>
      <c r="B32" s="40" t="s">
        <v>103</v>
      </c>
      <c r="C32" s="22" t="s">
        <v>5</v>
      </c>
      <c r="D32" s="58">
        <v>1.2685599999999999</v>
      </c>
      <c r="E32" s="79"/>
      <c r="F32" s="79">
        <f t="shared" si="0"/>
        <v>0</v>
      </c>
      <c r="G32" s="78" t="s">
        <v>88</v>
      </c>
    </row>
    <row r="33" spans="1:7" s="17" customFormat="1" x14ac:dyDescent="0.35">
      <c r="A33" s="21">
        <v>16.100000000000001</v>
      </c>
      <c r="B33" s="51" t="s">
        <v>83</v>
      </c>
      <c r="C33" s="22" t="s">
        <v>15</v>
      </c>
      <c r="D33" s="59">
        <v>1</v>
      </c>
      <c r="E33" s="79"/>
      <c r="F33" s="79">
        <f t="shared" si="0"/>
        <v>0</v>
      </c>
      <c r="G33" s="78" t="s">
        <v>87</v>
      </c>
    </row>
    <row r="34" spans="1:7" s="17" customFormat="1" x14ac:dyDescent="0.35">
      <c r="A34" s="21">
        <v>16.2</v>
      </c>
      <c r="B34" s="42" t="s">
        <v>84</v>
      </c>
      <c r="C34" s="22" t="s">
        <v>15</v>
      </c>
      <c r="D34" s="59">
        <v>1</v>
      </c>
      <c r="E34" s="79"/>
      <c r="F34" s="79">
        <f t="shared" si="0"/>
        <v>0</v>
      </c>
      <c r="G34" s="78" t="s">
        <v>87</v>
      </c>
    </row>
    <row r="35" spans="1:7" s="17" customFormat="1" x14ac:dyDescent="0.35">
      <c r="A35" s="30" t="s">
        <v>61</v>
      </c>
      <c r="B35" s="52" t="s">
        <v>104</v>
      </c>
      <c r="C35" s="16" t="s">
        <v>15</v>
      </c>
      <c r="D35" s="59">
        <v>1</v>
      </c>
      <c r="E35" s="79"/>
      <c r="F35" s="79">
        <f t="shared" si="0"/>
        <v>0</v>
      </c>
      <c r="G35" s="78" t="s">
        <v>87</v>
      </c>
    </row>
    <row r="36" spans="1:7" s="17" customFormat="1" x14ac:dyDescent="0.35">
      <c r="A36" s="30" t="s">
        <v>62</v>
      </c>
      <c r="B36" s="40" t="s">
        <v>132</v>
      </c>
      <c r="C36" s="16" t="s">
        <v>15</v>
      </c>
      <c r="D36" s="59">
        <v>1</v>
      </c>
      <c r="E36" s="79"/>
      <c r="F36" s="79">
        <f t="shared" si="0"/>
        <v>0</v>
      </c>
      <c r="G36" s="78" t="s">
        <v>131</v>
      </c>
    </row>
    <row r="37" spans="1:7" s="17" customFormat="1" x14ac:dyDescent="0.35">
      <c r="A37" s="21">
        <v>16.5</v>
      </c>
      <c r="B37" s="42" t="s">
        <v>25</v>
      </c>
      <c r="C37" s="22" t="s">
        <v>5</v>
      </c>
      <c r="D37" s="59">
        <v>0.52391527999999998</v>
      </c>
      <c r="E37" s="79"/>
      <c r="F37" s="79">
        <f t="shared" si="0"/>
        <v>0</v>
      </c>
      <c r="G37" s="78" t="s">
        <v>87</v>
      </c>
    </row>
    <row r="38" spans="1:7" s="17" customFormat="1" x14ac:dyDescent="0.35">
      <c r="A38" s="21">
        <v>17</v>
      </c>
      <c r="B38" s="40" t="s">
        <v>105</v>
      </c>
      <c r="C38" s="22" t="s">
        <v>5</v>
      </c>
      <c r="D38" s="58">
        <v>1.28356</v>
      </c>
      <c r="E38" s="79"/>
      <c r="F38" s="79">
        <f t="shared" si="0"/>
        <v>0</v>
      </c>
      <c r="G38" s="78" t="s">
        <v>88</v>
      </c>
    </row>
    <row r="39" spans="1:7" s="17" customFormat="1" x14ac:dyDescent="0.35">
      <c r="A39" s="21">
        <v>17.100000000000001</v>
      </c>
      <c r="B39" s="51" t="s">
        <v>83</v>
      </c>
      <c r="C39" s="22" t="s">
        <v>15</v>
      </c>
      <c r="D39" s="59">
        <v>1</v>
      </c>
      <c r="E39" s="79"/>
      <c r="F39" s="79">
        <f t="shared" si="0"/>
        <v>0</v>
      </c>
      <c r="G39" s="78" t="s">
        <v>87</v>
      </c>
    </row>
    <row r="40" spans="1:7" s="17" customFormat="1" x14ac:dyDescent="0.35">
      <c r="A40" s="21">
        <v>17.2</v>
      </c>
      <c r="B40" s="42" t="s">
        <v>84</v>
      </c>
      <c r="C40" s="22" t="s">
        <v>15</v>
      </c>
      <c r="D40" s="59">
        <v>1</v>
      </c>
      <c r="E40" s="79"/>
      <c r="F40" s="79">
        <f t="shared" si="0"/>
        <v>0</v>
      </c>
      <c r="G40" s="78" t="s">
        <v>87</v>
      </c>
    </row>
    <row r="41" spans="1:7" s="17" customFormat="1" x14ac:dyDescent="0.35">
      <c r="A41" s="30" t="s">
        <v>63</v>
      </c>
      <c r="B41" s="52" t="s">
        <v>104</v>
      </c>
      <c r="C41" s="16" t="s">
        <v>15</v>
      </c>
      <c r="D41" s="59">
        <v>1</v>
      </c>
      <c r="E41" s="79"/>
      <c r="F41" s="79">
        <f t="shared" si="0"/>
        <v>0</v>
      </c>
      <c r="G41" s="78" t="s">
        <v>87</v>
      </c>
    </row>
    <row r="42" spans="1:7" s="17" customFormat="1" x14ac:dyDescent="0.35">
      <c r="A42" s="30" t="s">
        <v>64</v>
      </c>
      <c r="B42" s="40" t="s">
        <v>132</v>
      </c>
      <c r="C42" s="16" t="s">
        <v>15</v>
      </c>
      <c r="D42" s="59">
        <v>1</v>
      </c>
      <c r="E42" s="79"/>
      <c r="F42" s="79">
        <f t="shared" si="0"/>
        <v>0</v>
      </c>
      <c r="G42" s="78" t="s">
        <v>131</v>
      </c>
    </row>
    <row r="43" spans="1:7" s="17" customFormat="1" x14ac:dyDescent="0.35">
      <c r="A43" s="21">
        <v>17.5</v>
      </c>
      <c r="B43" s="42" t="s">
        <v>25</v>
      </c>
      <c r="C43" s="22" t="s">
        <v>5</v>
      </c>
      <c r="D43" s="59">
        <v>0.53011027999999993</v>
      </c>
      <c r="E43" s="79"/>
      <c r="F43" s="79">
        <f t="shared" si="0"/>
        <v>0</v>
      </c>
      <c r="G43" s="78" t="s">
        <v>87</v>
      </c>
    </row>
    <row r="44" spans="1:7" s="17" customFormat="1" x14ac:dyDescent="0.35">
      <c r="A44" s="21">
        <v>18</v>
      </c>
      <c r="B44" s="40" t="s">
        <v>106</v>
      </c>
      <c r="C44" s="22" t="s">
        <v>5</v>
      </c>
      <c r="D44" s="58">
        <v>1.2985599999999997</v>
      </c>
      <c r="E44" s="79"/>
      <c r="F44" s="79">
        <f t="shared" si="0"/>
        <v>0</v>
      </c>
      <c r="G44" s="78" t="s">
        <v>88</v>
      </c>
    </row>
    <row r="45" spans="1:7" s="17" customFormat="1" x14ac:dyDescent="0.35">
      <c r="A45" s="21">
        <v>18.100000000000001</v>
      </c>
      <c r="B45" s="51" t="s">
        <v>83</v>
      </c>
      <c r="C45" s="22" t="s">
        <v>15</v>
      </c>
      <c r="D45" s="59">
        <v>1</v>
      </c>
      <c r="E45" s="79"/>
      <c r="F45" s="79">
        <f t="shared" si="0"/>
        <v>0</v>
      </c>
      <c r="G45" s="78" t="s">
        <v>87</v>
      </c>
    </row>
    <row r="46" spans="1:7" s="17" customFormat="1" x14ac:dyDescent="0.35">
      <c r="A46" s="21">
        <v>18.2</v>
      </c>
      <c r="B46" s="42" t="s">
        <v>84</v>
      </c>
      <c r="C46" s="22" t="s">
        <v>15</v>
      </c>
      <c r="D46" s="59">
        <v>1</v>
      </c>
      <c r="E46" s="79"/>
      <c r="F46" s="79">
        <f t="shared" si="0"/>
        <v>0</v>
      </c>
      <c r="G46" s="78" t="s">
        <v>87</v>
      </c>
    </row>
    <row r="47" spans="1:7" s="17" customFormat="1" x14ac:dyDescent="0.35">
      <c r="A47" s="30" t="s">
        <v>65</v>
      </c>
      <c r="B47" s="52" t="s">
        <v>104</v>
      </c>
      <c r="C47" s="16" t="s">
        <v>15</v>
      </c>
      <c r="D47" s="59">
        <v>1</v>
      </c>
      <c r="E47" s="79"/>
      <c r="F47" s="79">
        <f t="shared" si="0"/>
        <v>0</v>
      </c>
      <c r="G47" s="78" t="s">
        <v>87</v>
      </c>
    </row>
    <row r="48" spans="1:7" s="17" customFormat="1" x14ac:dyDescent="0.35">
      <c r="A48" s="30" t="s">
        <v>66</v>
      </c>
      <c r="B48" s="40" t="s">
        <v>132</v>
      </c>
      <c r="C48" s="16" t="s">
        <v>15</v>
      </c>
      <c r="D48" s="59">
        <v>1</v>
      </c>
      <c r="E48" s="79"/>
      <c r="F48" s="79">
        <f t="shared" si="0"/>
        <v>0</v>
      </c>
      <c r="G48" s="78" t="s">
        <v>131</v>
      </c>
    </row>
    <row r="49" spans="1:7" s="17" customFormat="1" x14ac:dyDescent="0.35">
      <c r="A49" s="21">
        <v>18.5</v>
      </c>
      <c r="B49" s="42" t="s">
        <v>25</v>
      </c>
      <c r="C49" s="22" t="s">
        <v>5</v>
      </c>
      <c r="D49" s="59">
        <v>0.53630527999999988</v>
      </c>
      <c r="E49" s="79"/>
      <c r="F49" s="79">
        <f t="shared" si="0"/>
        <v>0</v>
      </c>
      <c r="G49" s="78" t="s">
        <v>87</v>
      </c>
    </row>
    <row r="50" spans="1:7" s="17" customFormat="1" x14ac:dyDescent="0.35">
      <c r="A50" s="21">
        <v>19</v>
      </c>
      <c r="B50" s="40" t="s">
        <v>107</v>
      </c>
      <c r="C50" s="22" t="s">
        <v>5</v>
      </c>
      <c r="D50" s="58">
        <v>1.3135599999999998</v>
      </c>
      <c r="E50" s="79"/>
      <c r="F50" s="79">
        <f t="shared" si="0"/>
        <v>0</v>
      </c>
      <c r="G50" s="78" t="s">
        <v>88</v>
      </c>
    </row>
    <row r="51" spans="1:7" s="17" customFormat="1" x14ac:dyDescent="0.35">
      <c r="A51" s="21">
        <v>19.100000000000001</v>
      </c>
      <c r="B51" s="51" t="s">
        <v>83</v>
      </c>
      <c r="C51" s="22" t="s">
        <v>15</v>
      </c>
      <c r="D51" s="59">
        <v>1</v>
      </c>
      <c r="E51" s="79"/>
      <c r="F51" s="79">
        <f t="shared" si="0"/>
        <v>0</v>
      </c>
      <c r="G51" s="78" t="s">
        <v>87</v>
      </c>
    </row>
    <row r="52" spans="1:7" s="17" customFormat="1" x14ac:dyDescent="0.35">
      <c r="A52" s="21">
        <v>19.2</v>
      </c>
      <c r="B52" s="42" t="s">
        <v>84</v>
      </c>
      <c r="C52" s="22" t="s">
        <v>15</v>
      </c>
      <c r="D52" s="59">
        <v>1</v>
      </c>
      <c r="E52" s="79"/>
      <c r="F52" s="79">
        <f t="shared" si="0"/>
        <v>0</v>
      </c>
      <c r="G52" s="78" t="s">
        <v>87</v>
      </c>
    </row>
    <row r="53" spans="1:7" s="17" customFormat="1" x14ac:dyDescent="0.35">
      <c r="A53" s="30" t="s">
        <v>67</v>
      </c>
      <c r="B53" s="52" t="s">
        <v>108</v>
      </c>
      <c r="C53" s="16" t="s">
        <v>15</v>
      </c>
      <c r="D53" s="59">
        <v>1</v>
      </c>
      <c r="E53" s="79"/>
      <c r="F53" s="79">
        <f t="shared" si="0"/>
        <v>0</v>
      </c>
      <c r="G53" s="78" t="s">
        <v>87</v>
      </c>
    </row>
    <row r="54" spans="1:7" s="17" customFormat="1" x14ac:dyDescent="0.35">
      <c r="A54" s="30" t="s">
        <v>68</v>
      </c>
      <c r="B54" s="40" t="s">
        <v>132</v>
      </c>
      <c r="C54" s="16" t="s">
        <v>15</v>
      </c>
      <c r="D54" s="59">
        <v>1</v>
      </c>
      <c r="E54" s="79"/>
      <c r="F54" s="79">
        <f t="shared" si="0"/>
        <v>0</v>
      </c>
      <c r="G54" s="78" t="s">
        <v>131</v>
      </c>
    </row>
    <row r="55" spans="1:7" s="17" customFormat="1" x14ac:dyDescent="0.35">
      <c r="A55" s="21">
        <v>19.5</v>
      </c>
      <c r="B55" s="42" t="s">
        <v>25</v>
      </c>
      <c r="C55" s="22" t="s">
        <v>5</v>
      </c>
      <c r="D55" s="59">
        <v>0.54250027999999995</v>
      </c>
      <c r="E55" s="79"/>
      <c r="F55" s="79">
        <f t="shared" si="0"/>
        <v>0</v>
      </c>
      <c r="G55" s="78" t="s">
        <v>87</v>
      </c>
    </row>
    <row r="56" spans="1:7" s="17" customFormat="1" x14ac:dyDescent="0.35">
      <c r="A56" s="21">
        <v>20</v>
      </c>
      <c r="B56" s="40" t="s">
        <v>109</v>
      </c>
      <c r="C56" s="22" t="s">
        <v>5</v>
      </c>
      <c r="D56" s="58">
        <v>1.32856</v>
      </c>
      <c r="E56" s="79"/>
      <c r="F56" s="79">
        <f t="shared" si="0"/>
        <v>0</v>
      </c>
      <c r="G56" s="78" t="s">
        <v>88</v>
      </c>
    </row>
    <row r="57" spans="1:7" s="17" customFormat="1" x14ac:dyDescent="0.35">
      <c r="A57" s="21">
        <v>20.100000000000001</v>
      </c>
      <c r="B57" s="51" t="s">
        <v>83</v>
      </c>
      <c r="C57" s="22" t="s">
        <v>15</v>
      </c>
      <c r="D57" s="59">
        <v>1</v>
      </c>
      <c r="E57" s="79"/>
      <c r="F57" s="79">
        <f t="shared" si="0"/>
        <v>0</v>
      </c>
      <c r="G57" s="78" t="s">
        <v>87</v>
      </c>
    </row>
    <row r="58" spans="1:7" s="17" customFormat="1" x14ac:dyDescent="0.35">
      <c r="A58" s="21">
        <v>20.2</v>
      </c>
      <c r="B58" s="42" t="s">
        <v>84</v>
      </c>
      <c r="C58" s="22" t="s">
        <v>15</v>
      </c>
      <c r="D58" s="59">
        <v>1</v>
      </c>
      <c r="E58" s="79"/>
      <c r="F58" s="79">
        <f t="shared" si="0"/>
        <v>0</v>
      </c>
      <c r="G58" s="78" t="s">
        <v>87</v>
      </c>
    </row>
    <row r="59" spans="1:7" s="17" customFormat="1" x14ac:dyDescent="0.35">
      <c r="A59" s="30" t="s">
        <v>69</v>
      </c>
      <c r="B59" s="52" t="s">
        <v>104</v>
      </c>
      <c r="C59" s="16" t="s">
        <v>15</v>
      </c>
      <c r="D59" s="59">
        <v>1</v>
      </c>
      <c r="E59" s="79"/>
      <c r="F59" s="79">
        <f t="shared" si="0"/>
        <v>0</v>
      </c>
      <c r="G59" s="78" t="s">
        <v>87</v>
      </c>
    </row>
    <row r="60" spans="1:7" s="17" customFormat="1" x14ac:dyDescent="0.35">
      <c r="A60" s="30" t="s">
        <v>70</v>
      </c>
      <c r="B60" s="40" t="s">
        <v>132</v>
      </c>
      <c r="C60" s="16" t="s">
        <v>15</v>
      </c>
      <c r="D60" s="59">
        <v>1</v>
      </c>
      <c r="E60" s="79"/>
      <c r="F60" s="79">
        <f t="shared" si="0"/>
        <v>0</v>
      </c>
      <c r="G60" s="78" t="s">
        <v>131</v>
      </c>
    </row>
    <row r="61" spans="1:7" s="17" customFormat="1" x14ac:dyDescent="0.35">
      <c r="A61" s="21">
        <v>20.6</v>
      </c>
      <c r="B61" s="42" t="s">
        <v>25</v>
      </c>
      <c r="C61" s="22" t="s">
        <v>5</v>
      </c>
      <c r="D61" s="59">
        <v>0.54869528000000001</v>
      </c>
      <c r="E61" s="79"/>
      <c r="F61" s="79">
        <f t="shared" si="0"/>
        <v>0</v>
      </c>
      <c r="G61" s="78" t="s">
        <v>87</v>
      </c>
    </row>
    <row r="62" spans="1:7" s="17" customFormat="1" x14ac:dyDescent="0.35">
      <c r="A62" s="21">
        <v>21</v>
      </c>
      <c r="B62" s="40" t="s">
        <v>110</v>
      </c>
      <c r="C62" s="22" t="s">
        <v>5</v>
      </c>
      <c r="D62" s="58">
        <v>1.3435599999999999</v>
      </c>
      <c r="E62" s="79"/>
      <c r="F62" s="79">
        <f t="shared" si="0"/>
        <v>0</v>
      </c>
      <c r="G62" s="78" t="s">
        <v>88</v>
      </c>
    </row>
    <row r="63" spans="1:7" s="17" customFormat="1" x14ac:dyDescent="0.35">
      <c r="A63" s="21">
        <v>21.1</v>
      </c>
      <c r="B63" s="51" t="s">
        <v>83</v>
      </c>
      <c r="C63" s="22" t="s">
        <v>15</v>
      </c>
      <c r="D63" s="59">
        <v>1</v>
      </c>
      <c r="E63" s="79"/>
      <c r="F63" s="79">
        <f t="shared" si="0"/>
        <v>0</v>
      </c>
      <c r="G63" s="78" t="s">
        <v>87</v>
      </c>
    </row>
    <row r="64" spans="1:7" s="17" customFormat="1" x14ac:dyDescent="0.35">
      <c r="A64" s="21">
        <v>21.2</v>
      </c>
      <c r="B64" s="42" t="s">
        <v>84</v>
      </c>
      <c r="C64" s="22" t="s">
        <v>15</v>
      </c>
      <c r="D64" s="59">
        <v>1</v>
      </c>
      <c r="E64" s="79"/>
      <c r="F64" s="79">
        <f t="shared" si="0"/>
        <v>0</v>
      </c>
      <c r="G64" s="78" t="s">
        <v>87</v>
      </c>
    </row>
    <row r="65" spans="1:7" s="17" customFormat="1" x14ac:dyDescent="0.35">
      <c r="A65" s="30" t="s">
        <v>71</v>
      </c>
      <c r="B65" s="52" t="s">
        <v>104</v>
      </c>
      <c r="C65" s="16" t="s">
        <v>15</v>
      </c>
      <c r="D65" s="59">
        <v>1</v>
      </c>
      <c r="E65" s="79"/>
      <c r="F65" s="79">
        <f t="shared" si="0"/>
        <v>0</v>
      </c>
      <c r="G65" s="78" t="s">
        <v>87</v>
      </c>
    </row>
    <row r="66" spans="1:7" s="17" customFormat="1" x14ac:dyDescent="0.35">
      <c r="A66" s="30" t="s">
        <v>72</v>
      </c>
      <c r="B66" s="40" t="s">
        <v>132</v>
      </c>
      <c r="C66" s="16" t="s">
        <v>15</v>
      </c>
      <c r="D66" s="59">
        <v>1</v>
      </c>
      <c r="E66" s="79"/>
      <c r="F66" s="79">
        <f t="shared" si="0"/>
        <v>0</v>
      </c>
      <c r="G66" s="78" t="s">
        <v>131</v>
      </c>
    </row>
    <row r="67" spans="1:7" s="17" customFormat="1" x14ac:dyDescent="0.35">
      <c r="A67" s="21">
        <v>21.5</v>
      </c>
      <c r="B67" s="42" t="s">
        <v>25</v>
      </c>
      <c r="C67" s="22" t="s">
        <v>5</v>
      </c>
      <c r="D67" s="59">
        <v>0.55489027999999996</v>
      </c>
      <c r="E67" s="79"/>
      <c r="F67" s="79">
        <f t="shared" si="0"/>
        <v>0</v>
      </c>
      <c r="G67" s="78" t="s">
        <v>87</v>
      </c>
    </row>
    <row r="68" spans="1:7" s="17" customFormat="1" x14ac:dyDescent="0.35">
      <c r="A68" s="21">
        <v>22</v>
      </c>
      <c r="B68" s="40" t="s">
        <v>111</v>
      </c>
      <c r="C68" s="22" t="s">
        <v>5</v>
      </c>
      <c r="D68" s="58">
        <v>1.3585599999999998</v>
      </c>
      <c r="E68" s="79"/>
      <c r="F68" s="79">
        <f t="shared" si="0"/>
        <v>0</v>
      </c>
      <c r="G68" s="78" t="s">
        <v>88</v>
      </c>
    </row>
    <row r="69" spans="1:7" s="17" customFormat="1" x14ac:dyDescent="0.35">
      <c r="A69" s="21">
        <v>22.1</v>
      </c>
      <c r="B69" s="51" t="s">
        <v>83</v>
      </c>
      <c r="C69" s="22" t="s">
        <v>15</v>
      </c>
      <c r="D69" s="59">
        <v>1</v>
      </c>
      <c r="E69" s="79"/>
      <c r="F69" s="79">
        <f t="shared" si="0"/>
        <v>0</v>
      </c>
      <c r="G69" s="78" t="s">
        <v>87</v>
      </c>
    </row>
    <row r="70" spans="1:7" s="17" customFormat="1" x14ac:dyDescent="0.35">
      <c r="A70" s="21">
        <v>22.2</v>
      </c>
      <c r="B70" s="42" t="s">
        <v>84</v>
      </c>
      <c r="C70" s="22" t="s">
        <v>15</v>
      </c>
      <c r="D70" s="59">
        <v>1</v>
      </c>
      <c r="E70" s="79"/>
      <c r="F70" s="79">
        <f t="shared" si="0"/>
        <v>0</v>
      </c>
      <c r="G70" s="78" t="s">
        <v>87</v>
      </c>
    </row>
    <row r="71" spans="1:7" s="17" customFormat="1" x14ac:dyDescent="0.35">
      <c r="A71" s="30" t="s">
        <v>73</v>
      </c>
      <c r="B71" s="52" t="s">
        <v>104</v>
      </c>
      <c r="C71" s="16" t="s">
        <v>15</v>
      </c>
      <c r="D71" s="59">
        <v>1</v>
      </c>
      <c r="E71" s="79"/>
      <c r="F71" s="79">
        <f t="shared" si="0"/>
        <v>0</v>
      </c>
      <c r="G71" s="78" t="s">
        <v>87</v>
      </c>
    </row>
    <row r="72" spans="1:7" s="17" customFormat="1" x14ac:dyDescent="0.35">
      <c r="A72" s="30" t="s">
        <v>74</v>
      </c>
      <c r="B72" s="40" t="s">
        <v>132</v>
      </c>
      <c r="C72" s="16" t="s">
        <v>15</v>
      </c>
      <c r="D72" s="59">
        <v>1</v>
      </c>
      <c r="E72" s="79"/>
      <c r="F72" s="79">
        <f t="shared" ref="F72:F135" si="1">D72*E72</f>
        <v>0</v>
      </c>
      <c r="G72" s="78" t="s">
        <v>131</v>
      </c>
    </row>
    <row r="73" spans="1:7" s="17" customFormat="1" x14ac:dyDescent="0.35">
      <c r="A73" s="21">
        <v>22.5</v>
      </c>
      <c r="B73" s="42" t="s">
        <v>25</v>
      </c>
      <c r="C73" s="22" t="s">
        <v>5</v>
      </c>
      <c r="D73" s="59">
        <v>0.56108527999999991</v>
      </c>
      <c r="E73" s="79"/>
      <c r="F73" s="79">
        <f t="shared" si="1"/>
        <v>0</v>
      </c>
      <c r="G73" s="78" t="s">
        <v>87</v>
      </c>
    </row>
    <row r="74" spans="1:7" s="17" customFormat="1" x14ac:dyDescent="0.35">
      <c r="A74" s="21">
        <v>23</v>
      </c>
      <c r="B74" s="40" t="s">
        <v>112</v>
      </c>
      <c r="C74" s="22" t="s">
        <v>5</v>
      </c>
      <c r="D74" s="58">
        <v>4.3006799999999998</v>
      </c>
      <c r="E74" s="79"/>
      <c r="F74" s="79">
        <f t="shared" si="1"/>
        <v>0</v>
      </c>
      <c r="G74" s="78" t="s">
        <v>88</v>
      </c>
    </row>
    <row r="75" spans="1:7" s="17" customFormat="1" x14ac:dyDescent="0.35">
      <c r="A75" s="21">
        <v>23.1</v>
      </c>
      <c r="B75" s="51" t="s">
        <v>83</v>
      </c>
      <c r="C75" s="22" t="s">
        <v>15</v>
      </c>
      <c r="D75" s="59">
        <v>3</v>
      </c>
      <c r="E75" s="79"/>
      <c r="F75" s="79">
        <f t="shared" si="1"/>
        <v>0</v>
      </c>
      <c r="G75" s="78" t="s">
        <v>87</v>
      </c>
    </row>
    <row r="76" spans="1:7" s="17" customFormat="1" x14ac:dyDescent="0.35">
      <c r="A76" s="21">
        <v>23.2</v>
      </c>
      <c r="B76" s="51" t="s">
        <v>85</v>
      </c>
      <c r="C76" s="22" t="s">
        <v>15</v>
      </c>
      <c r="D76" s="59">
        <v>3</v>
      </c>
      <c r="E76" s="79"/>
      <c r="F76" s="79">
        <f t="shared" si="1"/>
        <v>0</v>
      </c>
      <c r="G76" s="78" t="s">
        <v>87</v>
      </c>
    </row>
    <row r="77" spans="1:7" s="17" customFormat="1" x14ac:dyDescent="0.35">
      <c r="A77" s="21">
        <v>23.3</v>
      </c>
      <c r="B77" s="42" t="s">
        <v>84</v>
      </c>
      <c r="C77" s="22" t="s">
        <v>15</v>
      </c>
      <c r="D77" s="59">
        <v>3</v>
      </c>
      <c r="E77" s="79"/>
      <c r="F77" s="79">
        <f t="shared" si="1"/>
        <v>0</v>
      </c>
      <c r="G77" s="78" t="s">
        <v>87</v>
      </c>
    </row>
    <row r="78" spans="1:7" s="17" customFormat="1" x14ac:dyDescent="0.35">
      <c r="A78" s="30" t="s">
        <v>75</v>
      </c>
      <c r="B78" s="52" t="s">
        <v>108</v>
      </c>
      <c r="C78" s="16" t="s">
        <v>15</v>
      </c>
      <c r="D78" s="59">
        <v>3</v>
      </c>
      <c r="E78" s="79"/>
      <c r="F78" s="79">
        <f t="shared" si="1"/>
        <v>0</v>
      </c>
      <c r="G78" s="78" t="s">
        <v>87</v>
      </c>
    </row>
    <row r="79" spans="1:7" s="17" customFormat="1" x14ac:dyDescent="0.35">
      <c r="A79" s="30" t="s">
        <v>76</v>
      </c>
      <c r="B79" s="40" t="s">
        <v>132</v>
      </c>
      <c r="C79" s="16" t="s">
        <v>15</v>
      </c>
      <c r="D79" s="59">
        <v>3</v>
      </c>
      <c r="E79" s="79"/>
      <c r="F79" s="79">
        <f t="shared" si="1"/>
        <v>0</v>
      </c>
      <c r="G79" s="78" t="s">
        <v>131</v>
      </c>
    </row>
    <row r="80" spans="1:7" s="17" customFormat="1" x14ac:dyDescent="0.35">
      <c r="A80" s="21">
        <v>23.6</v>
      </c>
      <c r="B80" s="42" t="s">
        <v>25</v>
      </c>
      <c r="C80" s="22" t="s">
        <v>5</v>
      </c>
      <c r="D80" s="59">
        <v>1.7761808399999999</v>
      </c>
      <c r="E80" s="79"/>
      <c r="F80" s="79">
        <f t="shared" si="1"/>
        <v>0</v>
      </c>
      <c r="G80" s="78" t="s">
        <v>87</v>
      </c>
    </row>
    <row r="81" spans="1:7" s="17" customFormat="1" x14ac:dyDescent="0.35">
      <c r="A81" s="21">
        <v>24</v>
      </c>
      <c r="B81" s="40" t="s">
        <v>113</v>
      </c>
      <c r="C81" s="22" t="s">
        <v>5</v>
      </c>
      <c r="D81" s="58">
        <v>1.4485599999999998</v>
      </c>
      <c r="E81" s="79"/>
      <c r="F81" s="79">
        <f t="shared" si="1"/>
        <v>0</v>
      </c>
      <c r="G81" s="78" t="s">
        <v>88</v>
      </c>
    </row>
    <row r="82" spans="1:7" s="17" customFormat="1" x14ac:dyDescent="0.35">
      <c r="A82" s="21">
        <v>24.1</v>
      </c>
      <c r="B82" s="51" t="s">
        <v>83</v>
      </c>
      <c r="C82" s="22" t="s">
        <v>15</v>
      </c>
      <c r="D82" s="59">
        <v>1</v>
      </c>
      <c r="E82" s="79"/>
      <c r="F82" s="79">
        <f t="shared" si="1"/>
        <v>0</v>
      </c>
      <c r="G82" s="78" t="s">
        <v>87</v>
      </c>
    </row>
    <row r="83" spans="1:7" s="17" customFormat="1" x14ac:dyDescent="0.35">
      <c r="A83" s="21">
        <v>24.2</v>
      </c>
      <c r="B83" s="51" t="s">
        <v>85</v>
      </c>
      <c r="C83" s="22" t="s">
        <v>15</v>
      </c>
      <c r="D83" s="59">
        <v>1</v>
      </c>
      <c r="E83" s="79"/>
      <c r="F83" s="79">
        <f t="shared" si="1"/>
        <v>0</v>
      </c>
      <c r="G83" s="78" t="s">
        <v>87</v>
      </c>
    </row>
    <row r="84" spans="1:7" s="17" customFormat="1" x14ac:dyDescent="0.35">
      <c r="A84" s="21">
        <v>24.3</v>
      </c>
      <c r="B84" s="42" t="s">
        <v>84</v>
      </c>
      <c r="C84" s="22" t="s">
        <v>15</v>
      </c>
      <c r="D84" s="59">
        <v>1</v>
      </c>
      <c r="E84" s="79"/>
      <c r="F84" s="79">
        <f t="shared" si="1"/>
        <v>0</v>
      </c>
      <c r="G84" s="78" t="s">
        <v>87</v>
      </c>
    </row>
    <row r="85" spans="1:7" s="17" customFormat="1" x14ac:dyDescent="0.35">
      <c r="A85" s="30" t="s">
        <v>77</v>
      </c>
      <c r="B85" s="52" t="s">
        <v>108</v>
      </c>
      <c r="C85" s="16" t="s">
        <v>15</v>
      </c>
      <c r="D85" s="59">
        <v>1</v>
      </c>
      <c r="E85" s="79"/>
      <c r="F85" s="79">
        <f t="shared" si="1"/>
        <v>0</v>
      </c>
      <c r="G85" s="78" t="s">
        <v>87</v>
      </c>
    </row>
    <row r="86" spans="1:7" s="17" customFormat="1" x14ac:dyDescent="0.35">
      <c r="A86" s="30" t="s">
        <v>78</v>
      </c>
      <c r="B86" s="40" t="s">
        <v>132</v>
      </c>
      <c r="C86" s="16" t="s">
        <v>15</v>
      </c>
      <c r="D86" s="59">
        <v>1</v>
      </c>
      <c r="E86" s="79"/>
      <c r="F86" s="79">
        <f t="shared" si="1"/>
        <v>0</v>
      </c>
      <c r="G86" s="78" t="s">
        <v>131</v>
      </c>
    </row>
    <row r="87" spans="1:7" s="17" customFormat="1" x14ac:dyDescent="0.35">
      <c r="A87" s="21">
        <v>24.6</v>
      </c>
      <c r="B87" s="42" t="s">
        <v>25</v>
      </c>
      <c r="C87" s="22" t="s">
        <v>5</v>
      </c>
      <c r="D87" s="59">
        <v>0.59825527999999994</v>
      </c>
      <c r="E87" s="79"/>
      <c r="F87" s="79">
        <f t="shared" si="1"/>
        <v>0</v>
      </c>
      <c r="G87" s="78" t="s">
        <v>87</v>
      </c>
    </row>
    <row r="88" spans="1:7" s="17" customFormat="1" x14ac:dyDescent="0.35">
      <c r="A88" s="21">
        <v>25</v>
      </c>
      <c r="B88" s="40" t="s">
        <v>114</v>
      </c>
      <c r="C88" s="22" t="s">
        <v>5</v>
      </c>
      <c r="D88" s="58">
        <v>1.4635599999999998</v>
      </c>
      <c r="E88" s="79"/>
      <c r="F88" s="79">
        <f t="shared" si="1"/>
        <v>0</v>
      </c>
      <c r="G88" s="78" t="s">
        <v>88</v>
      </c>
    </row>
    <row r="89" spans="1:7" s="17" customFormat="1" x14ac:dyDescent="0.35">
      <c r="A89" s="21">
        <v>25.1</v>
      </c>
      <c r="B89" s="51" t="s">
        <v>83</v>
      </c>
      <c r="C89" s="22" t="s">
        <v>15</v>
      </c>
      <c r="D89" s="59">
        <v>1</v>
      </c>
      <c r="E89" s="79"/>
      <c r="F89" s="79">
        <f t="shared" si="1"/>
        <v>0</v>
      </c>
      <c r="G89" s="78" t="s">
        <v>87</v>
      </c>
    </row>
    <row r="90" spans="1:7" s="17" customFormat="1" x14ac:dyDescent="0.35">
      <c r="A90" s="21">
        <v>25.2</v>
      </c>
      <c r="B90" s="51" t="s">
        <v>85</v>
      </c>
      <c r="C90" s="22" t="s">
        <v>15</v>
      </c>
      <c r="D90" s="59">
        <v>1</v>
      </c>
      <c r="E90" s="79"/>
      <c r="F90" s="79">
        <f t="shared" si="1"/>
        <v>0</v>
      </c>
      <c r="G90" s="78" t="s">
        <v>87</v>
      </c>
    </row>
    <row r="91" spans="1:7" s="17" customFormat="1" x14ac:dyDescent="0.35">
      <c r="A91" s="21">
        <v>25.3</v>
      </c>
      <c r="B91" s="42" t="s">
        <v>84</v>
      </c>
      <c r="C91" s="22" t="s">
        <v>15</v>
      </c>
      <c r="D91" s="59">
        <v>1</v>
      </c>
      <c r="E91" s="79"/>
      <c r="F91" s="79">
        <f t="shared" si="1"/>
        <v>0</v>
      </c>
      <c r="G91" s="78" t="s">
        <v>87</v>
      </c>
    </row>
    <row r="92" spans="1:7" s="17" customFormat="1" x14ac:dyDescent="0.35">
      <c r="A92" s="30" t="s">
        <v>79</v>
      </c>
      <c r="B92" s="52" t="s">
        <v>108</v>
      </c>
      <c r="C92" s="16" t="s">
        <v>15</v>
      </c>
      <c r="D92" s="59">
        <v>1</v>
      </c>
      <c r="E92" s="79"/>
      <c r="F92" s="79">
        <f t="shared" si="1"/>
        <v>0</v>
      </c>
      <c r="G92" s="78" t="s">
        <v>87</v>
      </c>
    </row>
    <row r="93" spans="1:7" s="17" customFormat="1" x14ac:dyDescent="0.35">
      <c r="A93" s="30" t="s">
        <v>80</v>
      </c>
      <c r="B93" s="40" t="s">
        <v>132</v>
      </c>
      <c r="C93" s="16" t="s">
        <v>15</v>
      </c>
      <c r="D93" s="59">
        <v>1</v>
      </c>
      <c r="E93" s="79"/>
      <c r="F93" s="79">
        <f t="shared" si="1"/>
        <v>0</v>
      </c>
      <c r="G93" s="78" t="s">
        <v>131</v>
      </c>
    </row>
    <row r="94" spans="1:7" s="17" customFormat="1" x14ac:dyDescent="0.35">
      <c r="A94" s="21">
        <v>25.6</v>
      </c>
      <c r="B94" s="42" t="s">
        <v>25</v>
      </c>
      <c r="C94" s="22" t="s">
        <v>5</v>
      </c>
      <c r="D94" s="59">
        <v>0.6044502799999999</v>
      </c>
      <c r="E94" s="79"/>
      <c r="F94" s="79">
        <f t="shared" si="1"/>
        <v>0</v>
      </c>
      <c r="G94" s="78" t="s">
        <v>87</v>
      </c>
    </row>
    <row r="95" spans="1:7" s="17" customFormat="1" x14ac:dyDescent="0.35">
      <c r="A95" s="21">
        <v>26</v>
      </c>
      <c r="B95" s="40" t="s">
        <v>115</v>
      </c>
      <c r="C95" s="22" t="s">
        <v>5</v>
      </c>
      <c r="D95" s="58">
        <v>1.5235599999999998</v>
      </c>
      <c r="E95" s="79"/>
      <c r="F95" s="79">
        <f t="shared" si="1"/>
        <v>0</v>
      </c>
      <c r="G95" s="78" t="s">
        <v>88</v>
      </c>
    </row>
    <row r="96" spans="1:7" s="17" customFormat="1" x14ac:dyDescent="0.35">
      <c r="A96" s="21">
        <v>26.1</v>
      </c>
      <c r="B96" s="51" t="s">
        <v>83</v>
      </c>
      <c r="C96" s="22" t="s">
        <v>15</v>
      </c>
      <c r="D96" s="59">
        <v>1</v>
      </c>
      <c r="E96" s="79"/>
      <c r="F96" s="79">
        <f t="shared" si="1"/>
        <v>0</v>
      </c>
      <c r="G96" s="78" t="s">
        <v>87</v>
      </c>
    </row>
    <row r="97" spans="1:7" s="17" customFormat="1" x14ac:dyDescent="0.35">
      <c r="A97" s="21">
        <v>26.2</v>
      </c>
      <c r="B97" s="51" t="s">
        <v>85</v>
      </c>
      <c r="C97" s="22" t="s">
        <v>15</v>
      </c>
      <c r="D97" s="59">
        <v>1</v>
      </c>
      <c r="E97" s="79"/>
      <c r="F97" s="79">
        <f t="shared" si="1"/>
        <v>0</v>
      </c>
      <c r="G97" s="78" t="s">
        <v>87</v>
      </c>
    </row>
    <row r="98" spans="1:7" s="17" customFormat="1" x14ac:dyDescent="0.35">
      <c r="A98" s="21">
        <v>26.3</v>
      </c>
      <c r="B98" s="42" t="s">
        <v>84</v>
      </c>
      <c r="C98" s="22" t="s">
        <v>15</v>
      </c>
      <c r="D98" s="59">
        <v>1</v>
      </c>
      <c r="E98" s="79"/>
      <c r="F98" s="79">
        <f t="shared" si="1"/>
        <v>0</v>
      </c>
      <c r="G98" s="78" t="s">
        <v>87</v>
      </c>
    </row>
    <row r="99" spans="1:7" s="17" customFormat="1" x14ac:dyDescent="0.35">
      <c r="A99" s="30" t="s">
        <v>81</v>
      </c>
      <c r="B99" s="52" t="s">
        <v>104</v>
      </c>
      <c r="C99" s="16" t="s">
        <v>15</v>
      </c>
      <c r="D99" s="59">
        <v>1</v>
      </c>
      <c r="E99" s="79"/>
      <c r="F99" s="79">
        <f t="shared" si="1"/>
        <v>0</v>
      </c>
      <c r="G99" s="78" t="s">
        <v>87</v>
      </c>
    </row>
    <row r="100" spans="1:7" s="17" customFormat="1" x14ac:dyDescent="0.35">
      <c r="A100" s="30" t="s">
        <v>82</v>
      </c>
      <c r="B100" s="40" t="s">
        <v>132</v>
      </c>
      <c r="C100" s="16" t="s">
        <v>15</v>
      </c>
      <c r="D100" s="59">
        <v>1</v>
      </c>
      <c r="E100" s="79"/>
      <c r="F100" s="79">
        <f t="shared" si="1"/>
        <v>0</v>
      </c>
      <c r="G100" s="78" t="s">
        <v>131</v>
      </c>
    </row>
    <row r="101" spans="1:7" s="17" customFormat="1" x14ac:dyDescent="0.35">
      <c r="A101" s="21">
        <v>26.6</v>
      </c>
      <c r="B101" s="42" t="s">
        <v>25</v>
      </c>
      <c r="C101" s="22" t="s">
        <v>5</v>
      </c>
      <c r="D101" s="59">
        <v>0.62923027999999992</v>
      </c>
      <c r="E101" s="79"/>
      <c r="F101" s="79">
        <f t="shared" si="1"/>
        <v>0</v>
      </c>
      <c r="G101" s="78" t="s">
        <v>87</v>
      </c>
    </row>
    <row r="102" spans="1:7" s="17" customFormat="1" x14ac:dyDescent="0.35">
      <c r="A102" s="15">
        <v>27</v>
      </c>
      <c r="B102" s="40" t="s">
        <v>11</v>
      </c>
      <c r="C102" s="16" t="s">
        <v>12</v>
      </c>
      <c r="D102" s="59">
        <v>83.08</v>
      </c>
      <c r="E102" s="79"/>
      <c r="F102" s="79">
        <f t="shared" si="1"/>
        <v>0</v>
      </c>
      <c r="G102" s="78" t="s">
        <v>88</v>
      </c>
    </row>
    <row r="103" spans="1:7" s="17" customFormat="1" x14ac:dyDescent="0.35">
      <c r="A103" s="15"/>
      <c r="B103" s="40" t="s">
        <v>13</v>
      </c>
      <c r="C103" s="16" t="s">
        <v>14</v>
      </c>
      <c r="D103" s="59">
        <v>0.19939199999999999</v>
      </c>
      <c r="E103" s="79"/>
      <c r="F103" s="79">
        <f t="shared" si="1"/>
        <v>0</v>
      </c>
      <c r="G103" s="78" t="s">
        <v>87</v>
      </c>
    </row>
    <row r="104" spans="1:7" s="17" customFormat="1" x14ac:dyDescent="0.35">
      <c r="A104" s="15">
        <v>28</v>
      </c>
      <c r="B104" s="40" t="s">
        <v>116</v>
      </c>
      <c r="C104" s="16" t="s">
        <v>6</v>
      </c>
      <c r="D104" s="59">
        <v>306.5</v>
      </c>
      <c r="E104" s="79"/>
      <c r="F104" s="79">
        <f t="shared" si="1"/>
        <v>0</v>
      </c>
      <c r="G104" s="78" t="s">
        <v>88</v>
      </c>
    </row>
    <row r="105" spans="1:7" s="17" customFormat="1" x14ac:dyDescent="0.35">
      <c r="A105" s="15"/>
      <c r="B105" s="40" t="s">
        <v>45</v>
      </c>
      <c r="C105" s="16" t="s">
        <v>6</v>
      </c>
      <c r="D105" s="59">
        <v>309.565</v>
      </c>
      <c r="E105" s="79"/>
      <c r="F105" s="79">
        <f t="shared" si="1"/>
        <v>0</v>
      </c>
      <c r="G105" s="78" t="s">
        <v>131</v>
      </c>
    </row>
    <row r="106" spans="1:7" s="17" customFormat="1" x14ac:dyDescent="0.35">
      <c r="A106" s="15">
        <v>29</v>
      </c>
      <c r="B106" s="40" t="s">
        <v>46</v>
      </c>
      <c r="C106" s="16" t="s">
        <v>6</v>
      </c>
      <c r="D106" s="59">
        <v>306.5</v>
      </c>
      <c r="E106" s="79"/>
      <c r="F106" s="79">
        <f t="shared" si="1"/>
        <v>0</v>
      </c>
      <c r="G106" s="78" t="s">
        <v>88</v>
      </c>
    </row>
    <row r="107" spans="1:7" s="17" customFormat="1" ht="16.5" x14ac:dyDescent="0.35">
      <c r="A107" s="15"/>
      <c r="B107" s="40" t="s">
        <v>10</v>
      </c>
      <c r="C107" s="16" t="s">
        <v>91</v>
      </c>
      <c r="D107" s="59">
        <v>15.1411</v>
      </c>
      <c r="E107" s="79"/>
      <c r="F107" s="79">
        <f t="shared" si="1"/>
        <v>0</v>
      </c>
      <c r="G107" s="78" t="s">
        <v>131</v>
      </c>
    </row>
    <row r="108" spans="1:7" s="17" customFormat="1" x14ac:dyDescent="0.35">
      <c r="A108" s="15">
        <v>30</v>
      </c>
      <c r="B108" s="40" t="s">
        <v>117</v>
      </c>
      <c r="C108" s="16" t="s">
        <v>6</v>
      </c>
      <c r="D108" s="59">
        <v>182.5</v>
      </c>
      <c r="E108" s="79"/>
      <c r="F108" s="79">
        <f t="shared" si="1"/>
        <v>0</v>
      </c>
      <c r="G108" s="78" t="s">
        <v>88</v>
      </c>
    </row>
    <row r="109" spans="1:7" s="17" customFormat="1" x14ac:dyDescent="0.35">
      <c r="A109" s="15"/>
      <c r="B109" s="40" t="s">
        <v>23</v>
      </c>
      <c r="C109" s="16" t="s">
        <v>6</v>
      </c>
      <c r="D109" s="59">
        <v>184.32499999999999</v>
      </c>
      <c r="E109" s="79"/>
      <c r="F109" s="79">
        <f t="shared" si="1"/>
        <v>0</v>
      </c>
      <c r="G109" s="78" t="s">
        <v>131</v>
      </c>
    </row>
    <row r="110" spans="1:7" s="17" customFormat="1" x14ac:dyDescent="0.35">
      <c r="A110" s="15">
        <v>31</v>
      </c>
      <c r="B110" s="40" t="s">
        <v>24</v>
      </c>
      <c r="C110" s="16" t="s">
        <v>6</v>
      </c>
      <c r="D110" s="59">
        <v>182.5</v>
      </c>
      <c r="E110" s="79"/>
      <c r="F110" s="79">
        <f t="shared" si="1"/>
        <v>0</v>
      </c>
      <c r="G110" s="78" t="s">
        <v>88</v>
      </c>
    </row>
    <row r="111" spans="1:7" s="17" customFormat="1" ht="16.5" x14ac:dyDescent="0.35">
      <c r="A111" s="15"/>
      <c r="B111" s="40" t="s">
        <v>10</v>
      </c>
      <c r="C111" s="16" t="s">
        <v>91</v>
      </c>
      <c r="D111" s="59">
        <v>3.2849999999999997</v>
      </c>
      <c r="E111" s="79"/>
      <c r="F111" s="79">
        <f t="shared" si="1"/>
        <v>0</v>
      </c>
      <c r="G111" s="78" t="s">
        <v>131</v>
      </c>
    </row>
    <row r="112" spans="1:7" s="17" customFormat="1" x14ac:dyDescent="0.35">
      <c r="A112" s="15">
        <v>32</v>
      </c>
      <c r="B112" s="40" t="s">
        <v>47</v>
      </c>
      <c r="C112" s="16" t="s">
        <v>15</v>
      </c>
      <c r="D112" s="59">
        <v>52</v>
      </c>
      <c r="E112" s="79"/>
      <c r="F112" s="79">
        <f t="shared" si="1"/>
        <v>0</v>
      </c>
      <c r="G112" s="78" t="s">
        <v>88</v>
      </c>
    </row>
    <row r="113" spans="1:7" s="17" customFormat="1" x14ac:dyDescent="0.35">
      <c r="A113" s="15"/>
      <c r="B113" s="40" t="s">
        <v>48</v>
      </c>
      <c r="C113" s="16" t="s">
        <v>15</v>
      </c>
      <c r="D113" s="59">
        <v>52</v>
      </c>
      <c r="E113" s="79"/>
      <c r="F113" s="79">
        <f t="shared" si="1"/>
        <v>0</v>
      </c>
      <c r="G113" s="78" t="s">
        <v>131</v>
      </c>
    </row>
    <row r="114" spans="1:7" s="17" customFormat="1" x14ac:dyDescent="0.35">
      <c r="A114" s="15">
        <v>33</v>
      </c>
      <c r="B114" s="40" t="s">
        <v>28</v>
      </c>
      <c r="C114" s="16" t="s">
        <v>15</v>
      </c>
      <c r="D114" s="59">
        <v>35</v>
      </c>
      <c r="E114" s="79"/>
      <c r="F114" s="79">
        <f t="shared" si="1"/>
        <v>0</v>
      </c>
      <c r="G114" s="78" t="s">
        <v>88</v>
      </c>
    </row>
    <row r="115" spans="1:7" s="17" customFormat="1" x14ac:dyDescent="0.35">
      <c r="A115" s="15"/>
      <c r="B115" s="40" t="s">
        <v>27</v>
      </c>
      <c r="C115" s="16" t="s">
        <v>15</v>
      </c>
      <c r="D115" s="59">
        <v>35</v>
      </c>
      <c r="E115" s="79"/>
      <c r="F115" s="79">
        <f t="shared" si="1"/>
        <v>0</v>
      </c>
      <c r="G115" s="78" t="s">
        <v>131</v>
      </c>
    </row>
    <row r="116" spans="1:7" s="17" customFormat="1" x14ac:dyDescent="0.35">
      <c r="A116" s="15">
        <v>34</v>
      </c>
      <c r="B116" s="40" t="s">
        <v>49</v>
      </c>
      <c r="C116" s="16" t="s">
        <v>15</v>
      </c>
      <c r="D116" s="59">
        <v>268</v>
      </c>
      <c r="E116" s="79"/>
      <c r="F116" s="79">
        <f t="shared" si="1"/>
        <v>0</v>
      </c>
      <c r="G116" s="78" t="s">
        <v>131</v>
      </c>
    </row>
    <row r="117" spans="1:7" s="17" customFormat="1" x14ac:dyDescent="0.35">
      <c r="A117" s="15" t="s">
        <v>133</v>
      </c>
      <c r="B117" s="40" t="s">
        <v>134</v>
      </c>
      <c r="C117" s="16" t="s">
        <v>15</v>
      </c>
      <c r="D117" s="59">
        <v>78</v>
      </c>
      <c r="E117" s="79"/>
      <c r="F117" s="79">
        <f t="shared" si="1"/>
        <v>0</v>
      </c>
      <c r="G117" s="78" t="s">
        <v>131</v>
      </c>
    </row>
    <row r="118" spans="1:7" s="17" customFormat="1" x14ac:dyDescent="0.35">
      <c r="A118" s="15">
        <v>36</v>
      </c>
      <c r="B118" s="40" t="s">
        <v>118</v>
      </c>
      <c r="C118" s="16" t="s">
        <v>6</v>
      </c>
      <c r="D118" s="59">
        <v>306.5</v>
      </c>
      <c r="E118" s="79"/>
      <c r="F118" s="79">
        <f t="shared" si="1"/>
        <v>0</v>
      </c>
      <c r="G118" s="78" t="s">
        <v>88</v>
      </c>
    </row>
    <row r="119" spans="1:7" s="17" customFormat="1" x14ac:dyDescent="0.35">
      <c r="A119" s="15"/>
      <c r="B119" s="40" t="s">
        <v>119</v>
      </c>
      <c r="C119" s="16" t="s">
        <v>6</v>
      </c>
      <c r="D119" s="59">
        <v>306.5</v>
      </c>
      <c r="E119" s="79"/>
      <c r="F119" s="79">
        <f t="shared" si="1"/>
        <v>0</v>
      </c>
      <c r="G119" s="78" t="s">
        <v>87</v>
      </c>
    </row>
    <row r="120" spans="1:7" s="17" customFormat="1" x14ac:dyDescent="0.35">
      <c r="A120" s="15">
        <v>37</v>
      </c>
      <c r="B120" s="40" t="s">
        <v>120</v>
      </c>
      <c r="C120" s="16" t="s">
        <v>6</v>
      </c>
      <c r="D120" s="59">
        <v>182.5</v>
      </c>
      <c r="E120" s="79"/>
      <c r="F120" s="79">
        <f t="shared" si="1"/>
        <v>0</v>
      </c>
      <c r="G120" s="78" t="s">
        <v>88</v>
      </c>
    </row>
    <row r="121" spans="1:7" s="17" customFormat="1" x14ac:dyDescent="0.35">
      <c r="A121" s="15"/>
      <c r="B121" s="40" t="s">
        <v>121</v>
      </c>
      <c r="C121" s="16" t="s">
        <v>6</v>
      </c>
      <c r="D121" s="59">
        <v>182.5</v>
      </c>
      <c r="E121" s="79"/>
      <c r="F121" s="79">
        <f t="shared" si="1"/>
        <v>0</v>
      </c>
      <c r="G121" s="78" t="s">
        <v>87</v>
      </c>
    </row>
    <row r="122" spans="1:7" s="17" customFormat="1" x14ac:dyDescent="0.35">
      <c r="A122" s="15">
        <v>38</v>
      </c>
      <c r="B122" s="40" t="s">
        <v>122</v>
      </c>
      <c r="C122" s="16" t="s">
        <v>29</v>
      </c>
      <c r="D122" s="59">
        <v>25</v>
      </c>
      <c r="E122" s="79"/>
      <c r="F122" s="79">
        <f t="shared" si="1"/>
        <v>0</v>
      </c>
      <c r="G122" s="78" t="s">
        <v>88</v>
      </c>
    </row>
    <row r="123" spans="1:7" s="17" customFormat="1" x14ac:dyDescent="0.35">
      <c r="A123" s="15"/>
      <c r="B123" s="40" t="s">
        <v>30</v>
      </c>
      <c r="C123" s="16" t="s">
        <v>5</v>
      </c>
      <c r="D123" s="59">
        <v>1.25</v>
      </c>
      <c r="E123" s="79"/>
      <c r="F123" s="79">
        <f t="shared" si="1"/>
        <v>0</v>
      </c>
      <c r="G123" s="78" t="s">
        <v>87</v>
      </c>
    </row>
    <row r="124" spans="1:7" s="17" customFormat="1" x14ac:dyDescent="0.35">
      <c r="A124" s="15"/>
      <c r="B124" s="40" t="s">
        <v>31</v>
      </c>
      <c r="C124" s="16" t="s">
        <v>5</v>
      </c>
      <c r="D124" s="59">
        <v>5</v>
      </c>
      <c r="E124" s="79"/>
      <c r="F124" s="79">
        <f t="shared" si="1"/>
        <v>0</v>
      </c>
      <c r="G124" s="78" t="s">
        <v>87</v>
      </c>
    </row>
    <row r="125" spans="1:7" s="17" customFormat="1" x14ac:dyDescent="0.35">
      <c r="A125" s="15">
        <v>39</v>
      </c>
      <c r="B125" s="40" t="s">
        <v>123</v>
      </c>
      <c r="C125" s="16" t="s">
        <v>29</v>
      </c>
      <c r="D125" s="59">
        <v>31</v>
      </c>
      <c r="E125" s="79"/>
      <c r="F125" s="79">
        <f t="shared" si="1"/>
        <v>0</v>
      </c>
      <c r="G125" s="78" t="s">
        <v>88</v>
      </c>
    </row>
    <row r="126" spans="1:7" s="17" customFormat="1" x14ac:dyDescent="0.35">
      <c r="A126" s="15"/>
      <c r="B126" s="40" t="s">
        <v>30</v>
      </c>
      <c r="C126" s="16" t="s">
        <v>5</v>
      </c>
      <c r="D126" s="59">
        <v>1.55</v>
      </c>
      <c r="E126" s="79"/>
      <c r="F126" s="79">
        <f t="shared" si="1"/>
        <v>0</v>
      </c>
      <c r="G126" s="78" t="s">
        <v>87</v>
      </c>
    </row>
    <row r="127" spans="1:7" s="17" customFormat="1" x14ac:dyDescent="0.35">
      <c r="A127" s="15"/>
      <c r="B127" s="40" t="s">
        <v>31</v>
      </c>
      <c r="C127" s="16" t="s">
        <v>5</v>
      </c>
      <c r="D127" s="59">
        <v>6.2</v>
      </c>
      <c r="E127" s="79"/>
      <c r="F127" s="79">
        <f t="shared" si="1"/>
        <v>0</v>
      </c>
      <c r="G127" s="78" t="s">
        <v>87</v>
      </c>
    </row>
    <row r="128" spans="1:7" s="17" customFormat="1" x14ac:dyDescent="0.35">
      <c r="A128" s="15">
        <v>40</v>
      </c>
      <c r="B128" s="40" t="s">
        <v>124</v>
      </c>
      <c r="C128" s="16" t="s">
        <v>29</v>
      </c>
      <c r="D128" s="59">
        <v>1</v>
      </c>
      <c r="E128" s="79"/>
      <c r="F128" s="79">
        <f t="shared" si="1"/>
        <v>0</v>
      </c>
      <c r="G128" s="78" t="s">
        <v>88</v>
      </c>
    </row>
    <row r="129" spans="1:7" s="17" customFormat="1" x14ac:dyDescent="0.35">
      <c r="A129" s="15"/>
      <c r="B129" s="40" t="s">
        <v>30</v>
      </c>
      <c r="C129" s="16" t="s">
        <v>5</v>
      </c>
      <c r="D129" s="59">
        <v>0.05</v>
      </c>
      <c r="E129" s="79"/>
      <c r="F129" s="79">
        <f t="shared" si="1"/>
        <v>0</v>
      </c>
      <c r="G129" s="78" t="s">
        <v>87</v>
      </c>
    </row>
    <row r="130" spans="1:7" s="17" customFormat="1" x14ac:dyDescent="0.35">
      <c r="A130" s="15"/>
      <c r="B130" s="40" t="s">
        <v>31</v>
      </c>
      <c r="C130" s="16" t="s">
        <v>5</v>
      </c>
      <c r="D130" s="59">
        <v>0.2</v>
      </c>
      <c r="E130" s="79"/>
      <c r="F130" s="79">
        <f t="shared" si="1"/>
        <v>0</v>
      </c>
      <c r="G130" s="78" t="s">
        <v>87</v>
      </c>
    </row>
    <row r="131" spans="1:7" s="17" customFormat="1" x14ac:dyDescent="0.35">
      <c r="A131" s="15">
        <v>41</v>
      </c>
      <c r="B131" s="40" t="s">
        <v>125</v>
      </c>
      <c r="C131" s="16" t="s">
        <v>6</v>
      </c>
      <c r="D131" s="59">
        <v>306.5</v>
      </c>
      <c r="E131" s="79"/>
      <c r="F131" s="79">
        <f t="shared" si="1"/>
        <v>0</v>
      </c>
      <c r="G131" s="78" t="s">
        <v>88</v>
      </c>
    </row>
    <row r="132" spans="1:7" s="17" customFormat="1" x14ac:dyDescent="0.35">
      <c r="A132" s="15">
        <v>42</v>
      </c>
      <c r="B132" s="40" t="s">
        <v>126</v>
      </c>
      <c r="C132" s="16" t="s">
        <v>6</v>
      </c>
      <c r="D132" s="59">
        <v>150</v>
      </c>
      <c r="E132" s="79"/>
      <c r="F132" s="79">
        <f t="shared" si="1"/>
        <v>0</v>
      </c>
      <c r="G132" s="78" t="s">
        <v>88</v>
      </c>
    </row>
    <row r="133" spans="1:7" s="17" customFormat="1" x14ac:dyDescent="0.35">
      <c r="A133" s="15">
        <v>43</v>
      </c>
      <c r="B133" s="40" t="s">
        <v>56</v>
      </c>
      <c r="C133" s="16" t="s">
        <v>4</v>
      </c>
      <c r="D133" s="59">
        <v>15.28215</v>
      </c>
      <c r="E133" s="79"/>
      <c r="F133" s="79">
        <f t="shared" si="1"/>
        <v>0</v>
      </c>
      <c r="G133" s="78" t="s">
        <v>88</v>
      </c>
    </row>
    <row r="134" spans="1:7" s="17" customFormat="1" x14ac:dyDescent="0.35">
      <c r="A134" s="15">
        <v>44</v>
      </c>
      <c r="B134" s="40" t="s">
        <v>50</v>
      </c>
      <c r="C134" s="16" t="s">
        <v>5</v>
      </c>
      <c r="D134" s="59">
        <v>5.2542399999999994</v>
      </c>
      <c r="E134" s="79"/>
      <c r="F134" s="79">
        <f t="shared" si="1"/>
        <v>0</v>
      </c>
      <c r="G134" s="78" t="s">
        <v>88</v>
      </c>
    </row>
    <row r="135" spans="1:7" s="17" customFormat="1" x14ac:dyDescent="0.35">
      <c r="A135" s="15">
        <v>45</v>
      </c>
      <c r="B135" s="40" t="s">
        <v>26</v>
      </c>
      <c r="C135" s="16" t="s">
        <v>4</v>
      </c>
      <c r="D135" s="59">
        <v>13.135599999999998</v>
      </c>
      <c r="E135" s="79"/>
      <c r="F135" s="79">
        <f t="shared" si="1"/>
        <v>0</v>
      </c>
      <c r="G135" s="78" t="s">
        <v>88</v>
      </c>
    </row>
    <row r="136" spans="1:7" s="17" customFormat="1" x14ac:dyDescent="0.35">
      <c r="A136" s="15">
        <v>46</v>
      </c>
      <c r="B136" s="40" t="s">
        <v>51</v>
      </c>
      <c r="C136" s="16" t="s">
        <v>4</v>
      </c>
      <c r="D136" s="59">
        <v>0.4</v>
      </c>
      <c r="E136" s="79"/>
      <c r="F136" s="79">
        <f t="shared" ref="F136:F145" si="2">D136*E136</f>
        <v>0</v>
      </c>
      <c r="G136" s="78" t="s">
        <v>88</v>
      </c>
    </row>
    <row r="137" spans="1:7" s="17" customFormat="1" x14ac:dyDescent="0.35">
      <c r="A137" s="15">
        <v>47</v>
      </c>
      <c r="B137" s="40" t="s">
        <v>34</v>
      </c>
      <c r="C137" s="16" t="s">
        <v>29</v>
      </c>
      <c r="D137" s="59">
        <v>1</v>
      </c>
      <c r="E137" s="79"/>
      <c r="F137" s="79">
        <f t="shared" si="2"/>
        <v>0</v>
      </c>
      <c r="G137" s="78" t="s">
        <v>88</v>
      </c>
    </row>
    <row r="138" spans="1:7" s="17" customFormat="1" x14ac:dyDescent="0.35">
      <c r="A138" s="15"/>
      <c r="B138" s="40" t="s">
        <v>35</v>
      </c>
      <c r="C138" s="16" t="s">
        <v>15</v>
      </c>
      <c r="D138" s="59">
        <v>0.115</v>
      </c>
      <c r="E138" s="79"/>
      <c r="F138" s="79">
        <f t="shared" si="2"/>
        <v>0</v>
      </c>
      <c r="G138" s="78" t="s">
        <v>87</v>
      </c>
    </row>
    <row r="139" spans="1:7" s="17" customFormat="1" x14ac:dyDescent="0.35">
      <c r="A139" s="15">
        <v>48</v>
      </c>
      <c r="B139" s="40" t="s">
        <v>53</v>
      </c>
      <c r="C139" s="16" t="s">
        <v>29</v>
      </c>
      <c r="D139" s="59">
        <v>50</v>
      </c>
      <c r="E139" s="79"/>
      <c r="F139" s="79">
        <f t="shared" si="2"/>
        <v>0</v>
      </c>
      <c r="G139" s="78" t="s">
        <v>88</v>
      </c>
    </row>
    <row r="140" spans="1:7" s="17" customFormat="1" x14ac:dyDescent="0.35">
      <c r="A140" s="15"/>
      <c r="B140" s="40" t="s">
        <v>52</v>
      </c>
      <c r="C140" s="16" t="s">
        <v>6</v>
      </c>
      <c r="D140" s="59">
        <v>50.5</v>
      </c>
      <c r="E140" s="79"/>
      <c r="F140" s="79">
        <f t="shared" si="2"/>
        <v>0</v>
      </c>
      <c r="G140" s="78" t="s">
        <v>131</v>
      </c>
    </row>
    <row r="141" spans="1:7" s="17" customFormat="1" x14ac:dyDescent="0.35">
      <c r="A141" s="15">
        <v>49</v>
      </c>
      <c r="B141" s="40" t="s">
        <v>127</v>
      </c>
      <c r="C141" s="16" t="s">
        <v>29</v>
      </c>
      <c r="D141" s="59">
        <v>31</v>
      </c>
      <c r="E141" s="79"/>
      <c r="F141" s="79">
        <f t="shared" si="2"/>
        <v>0</v>
      </c>
      <c r="G141" s="78" t="s">
        <v>88</v>
      </c>
    </row>
    <row r="142" spans="1:7" s="17" customFormat="1" x14ac:dyDescent="0.35">
      <c r="A142" s="15"/>
      <c r="B142" s="40" t="s">
        <v>128</v>
      </c>
      <c r="C142" s="16" t="s">
        <v>6</v>
      </c>
      <c r="D142" s="59">
        <v>12.4</v>
      </c>
      <c r="E142" s="79"/>
      <c r="F142" s="79">
        <f t="shared" si="2"/>
        <v>0</v>
      </c>
      <c r="G142" s="78" t="s">
        <v>131</v>
      </c>
    </row>
    <row r="143" spans="1:7" s="17" customFormat="1" x14ac:dyDescent="0.35">
      <c r="A143" s="15">
        <v>50</v>
      </c>
      <c r="B143" s="40" t="s">
        <v>129</v>
      </c>
      <c r="C143" s="16" t="s">
        <v>29</v>
      </c>
      <c r="D143" s="59">
        <v>1</v>
      </c>
      <c r="E143" s="79"/>
      <c r="F143" s="79">
        <f t="shared" si="2"/>
        <v>0</v>
      </c>
      <c r="G143" s="78" t="s">
        <v>88</v>
      </c>
    </row>
    <row r="144" spans="1:7" s="17" customFormat="1" x14ac:dyDescent="0.35">
      <c r="A144" s="15"/>
      <c r="B144" s="40" t="s">
        <v>30</v>
      </c>
      <c r="C144" s="16" t="s">
        <v>5</v>
      </c>
      <c r="D144" s="59">
        <v>0.05</v>
      </c>
      <c r="E144" s="79"/>
      <c r="F144" s="79">
        <f t="shared" si="2"/>
        <v>0</v>
      </c>
      <c r="G144" s="78" t="s">
        <v>87</v>
      </c>
    </row>
    <row r="145" spans="1:7" s="17" customFormat="1" ht="16.5" thickBot="1" x14ac:dyDescent="0.4">
      <c r="A145" s="15"/>
      <c r="B145" s="40" t="s">
        <v>31</v>
      </c>
      <c r="C145" s="16" t="s">
        <v>5</v>
      </c>
      <c r="D145" s="59">
        <v>0.2</v>
      </c>
      <c r="E145" s="79"/>
      <c r="F145" s="79">
        <f t="shared" si="2"/>
        <v>0</v>
      </c>
      <c r="G145" s="78" t="s">
        <v>87</v>
      </c>
    </row>
    <row r="146" spans="1:7" ht="16.5" thickBot="1" x14ac:dyDescent="0.4">
      <c r="A146" s="31"/>
      <c r="B146" s="53" t="s">
        <v>7</v>
      </c>
      <c r="C146" s="32"/>
      <c r="D146" s="61"/>
      <c r="E146" s="80"/>
      <c r="F146" s="81">
        <f>SUM(F7:F145)</f>
        <v>0</v>
      </c>
    </row>
    <row r="147" spans="1:7" ht="16.5" thickBot="1" x14ac:dyDescent="0.4">
      <c r="A147" s="33"/>
      <c r="B147" s="54" t="s">
        <v>130</v>
      </c>
      <c r="C147" s="34"/>
      <c r="D147" s="62"/>
      <c r="E147" s="81"/>
      <c r="F147" s="80">
        <f>F146*C147</f>
        <v>0</v>
      </c>
    </row>
    <row r="148" spans="1:7" ht="16.5" thickBot="1" x14ac:dyDescent="0.4">
      <c r="A148" s="33"/>
      <c r="B148" s="55" t="s">
        <v>8</v>
      </c>
      <c r="C148" s="35"/>
      <c r="D148" s="62"/>
      <c r="E148" s="62"/>
      <c r="F148" s="62">
        <f>SUM(F146:F147)</f>
        <v>0</v>
      </c>
    </row>
    <row r="149" spans="1:7" ht="16.5" thickBot="1" x14ac:dyDescent="0.4">
      <c r="A149" s="33"/>
      <c r="B149" s="54" t="s">
        <v>9</v>
      </c>
      <c r="C149" s="34"/>
      <c r="D149" s="62"/>
      <c r="E149" s="62"/>
      <c r="F149" s="63">
        <f>F148*C149</f>
        <v>0</v>
      </c>
    </row>
    <row r="150" spans="1:7" ht="16.5" thickBot="1" x14ac:dyDescent="0.4">
      <c r="A150" s="36"/>
      <c r="B150" s="56" t="s">
        <v>8</v>
      </c>
      <c r="C150" s="37"/>
      <c r="D150" s="64"/>
      <c r="E150" s="64"/>
      <c r="F150" s="64">
        <f>SUM(F148:F149)</f>
        <v>0</v>
      </c>
    </row>
    <row r="151" spans="1:7" ht="16.5" thickBot="1" x14ac:dyDescent="0.4">
      <c r="A151" s="33"/>
      <c r="B151" s="54" t="s">
        <v>57</v>
      </c>
      <c r="C151" s="34"/>
      <c r="D151" s="62"/>
      <c r="E151" s="62"/>
      <c r="F151" s="63">
        <f>F150*C151</f>
        <v>0</v>
      </c>
    </row>
    <row r="152" spans="1:7" ht="16.5" thickBot="1" x14ac:dyDescent="0.4">
      <c r="A152" s="36"/>
      <c r="B152" s="56" t="s">
        <v>8</v>
      </c>
      <c r="C152" s="37"/>
      <c r="D152" s="64"/>
      <c r="E152" s="64"/>
      <c r="F152" s="64">
        <f>F150+F151</f>
        <v>0</v>
      </c>
    </row>
    <row r="153" spans="1:7" x14ac:dyDescent="0.35">
      <c r="A153" s="66"/>
      <c r="B153" s="67"/>
      <c r="C153" s="66"/>
      <c r="D153" s="68"/>
      <c r="E153" s="66"/>
      <c r="F153" s="69"/>
    </row>
    <row r="154" spans="1:7" x14ac:dyDescent="0.35">
      <c r="A154" s="3"/>
      <c r="B154" s="70"/>
      <c r="C154" s="71"/>
      <c r="D154" s="72"/>
      <c r="E154" s="71"/>
      <c r="F154" s="73"/>
    </row>
    <row r="155" spans="1:7" x14ac:dyDescent="0.35">
      <c r="A155" s="3"/>
      <c r="B155" s="3"/>
      <c r="C155" s="3"/>
      <c r="D155" s="3"/>
      <c r="E155" s="3"/>
      <c r="F155" s="3"/>
    </row>
    <row r="156" spans="1:7" x14ac:dyDescent="0.35">
      <c r="A156" s="3"/>
      <c r="B156" s="3"/>
      <c r="C156" s="3"/>
      <c r="D156" s="3"/>
      <c r="E156" s="3"/>
      <c r="F156" s="3"/>
    </row>
    <row r="157" spans="1:7" x14ac:dyDescent="0.35">
      <c r="A157" s="3"/>
      <c r="B157" s="3"/>
      <c r="C157" s="3"/>
      <c r="D157" s="3"/>
      <c r="E157" s="3"/>
      <c r="F157" s="3"/>
    </row>
    <row r="158" spans="1:7" x14ac:dyDescent="0.35">
      <c r="A158" s="3"/>
      <c r="B158" s="3"/>
      <c r="C158" s="3"/>
      <c r="D158" s="3"/>
      <c r="E158" s="3"/>
      <c r="F158" s="3"/>
    </row>
    <row r="159" spans="1:7" x14ac:dyDescent="0.35">
      <c r="A159" s="3"/>
      <c r="B159" s="3"/>
      <c r="C159" s="3"/>
      <c r="D159" s="3"/>
      <c r="E159" s="3"/>
      <c r="F159" s="3"/>
    </row>
    <row r="160" spans="1:7" x14ac:dyDescent="0.35">
      <c r="A160" s="3"/>
      <c r="B160" s="3"/>
      <c r="C160" s="3"/>
      <c r="D160" s="3"/>
      <c r="E160" s="3"/>
      <c r="F160" s="3"/>
    </row>
    <row r="161" spans="1:6" x14ac:dyDescent="0.35">
      <c r="A161" s="3"/>
      <c r="B161" s="3"/>
      <c r="C161" s="3"/>
      <c r="D161" s="3"/>
      <c r="E161" s="3"/>
      <c r="F161" s="3"/>
    </row>
    <row r="162" spans="1:6" x14ac:dyDescent="0.35">
      <c r="A162" s="3"/>
      <c r="B162" s="3"/>
      <c r="C162" s="3"/>
      <c r="D162" s="3"/>
      <c r="E162" s="3"/>
      <c r="F162" s="3"/>
    </row>
    <row r="163" spans="1:6" x14ac:dyDescent="0.35">
      <c r="A163" s="3"/>
      <c r="B163" s="3"/>
      <c r="C163" s="3"/>
      <c r="D163" s="3"/>
      <c r="E163" s="3"/>
      <c r="F163" s="3"/>
    </row>
    <row r="164" spans="1:6" x14ac:dyDescent="0.35">
      <c r="A164" s="3"/>
      <c r="B164" s="3"/>
      <c r="C164" s="3"/>
      <c r="D164" s="3"/>
      <c r="E164" s="3"/>
      <c r="F164" s="3"/>
    </row>
    <row r="165" spans="1:6" x14ac:dyDescent="0.35">
      <c r="A165" s="3"/>
      <c r="B165" s="3"/>
      <c r="C165" s="3"/>
      <c r="D165" s="3"/>
      <c r="E165" s="3"/>
      <c r="F165" s="3"/>
    </row>
    <row r="166" spans="1:6" x14ac:dyDescent="0.35">
      <c r="A166" s="3"/>
      <c r="B166" s="3"/>
      <c r="C166" s="3"/>
      <c r="D166" s="3"/>
      <c r="E166" s="3"/>
      <c r="F166" s="3"/>
    </row>
    <row r="167" spans="1:6" x14ac:dyDescent="0.35">
      <c r="A167" s="3"/>
      <c r="B167" s="3"/>
      <c r="C167" s="3"/>
      <c r="D167" s="3"/>
      <c r="E167" s="3"/>
      <c r="F167" s="3"/>
    </row>
    <row r="168" spans="1:6" x14ac:dyDescent="0.35">
      <c r="A168" s="3"/>
      <c r="B168" s="3"/>
      <c r="C168" s="3"/>
      <c r="D168" s="3"/>
      <c r="E168" s="3"/>
      <c r="F168" s="3"/>
    </row>
    <row r="169" spans="1:6" x14ac:dyDescent="0.35">
      <c r="A169" s="3"/>
      <c r="B169" s="3"/>
      <c r="C169" s="3"/>
      <c r="D169" s="3"/>
      <c r="E169" s="3"/>
      <c r="F169" s="3"/>
    </row>
    <row r="170" spans="1:6" x14ac:dyDescent="0.35">
      <c r="A170" s="3"/>
      <c r="B170" s="3"/>
      <c r="C170" s="3"/>
      <c r="D170" s="3"/>
      <c r="E170" s="3"/>
      <c r="F170" s="3"/>
    </row>
    <row r="171" spans="1:6" x14ac:dyDescent="0.35">
      <c r="A171" s="3"/>
      <c r="B171" s="3"/>
      <c r="C171" s="3"/>
      <c r="D171" s="3"/>
      <c r="E171" s="3"/>
      <c r="F171" s="3"/>
    </row>
    <row r="172" spans="1:6" x14ac:dyDescent="0.35">
      <c r="A172" s="3"/>
      <c r="B172" s="3"/>
      <c r="C172" s="3"/>
      <c r="D172" s="3"/>
      <c r="E172" s="3"/>
      <c r="F172" s="3"/>
    </row>
    <row r="173" spans="1:6" x14ac:dyDescent="0.35">
      <c r="A173" s="3"/>
      <c r="B173" s="3"/>
      <c r="C173" s="3"/>
      <c r="D173" s="3"/>
      <c r="E173" s="3"/>
      <c r="F173" s="3"/>
    </row>
    <row r="174" spans="1:6" x14ac:dyDescent="0.35">
      <c r="A174" s="3"/>
      <c r="B174" s="3"/>
      <c r="C174" s="3"/>
      <c r="D174" s="3">
        <f>3*1</f>
        <v>3</v>
      </c>
      <c r="E174" s="3"/>
      <c r="F174" s="3"/>
    </row>
    <row r="175" spans="1:6" x14ac:dyDescent="0.35">
      <c r="A175" s="3"/>
      <c r="B175" s="3"/>
      <c r="C175" s="3"/>
      <c r="D175" s="3"/>
      <c r="E175" s="3"/>
      <c r="F175" s="3"/>
    </row>
    <row r="176" spans="1:6" x14ac:dyDescent="0.35">
      <c r="A176" s="3"/>
      <c r="B176" s="3"/>
      <c r="C176" s="3"/>
      <c r="D176" s="3"/>
      <c r="E176" s="3"/>
      <c r="F176" s="3"/>
    </row>
    <row r="177" spans="1:6" x14ac:dyDescent="0.35">
      <c r="A177" s="3"/>
      <c r="B177" s="3"/>
      <c r="C177" s="3"/>
      <c r="D177" s="3"/>
      <c r="E177" s="3"/>
      <c r="F177" s="3"/>
    </row>
    <row r="178" spans="1:6" x14ac:dyDescent="0.35">
      <c r="A178" s="3"/>
      <c r="B178" s="3"/>
      <c r="C178" s="3"/>
      <c r="D178" s="3"/>
      <c r="E178" s="3"/>
      <c r="F178" s="3"/>
    </row>
    <row r="179" spans="1:6" x14ac:dyDescent="0.35">
      <c r="A179" s="3"/>
      <c r="B179" s="3"/>
      <c r="C179" s="3"/>
      <c r="D179" s="3"/>
      <c r="E179" s="3"/>
      <c r="F179" s="3"/>
    </row>
    <row r="180" spans="1:6" x14ac:dyDescent="0.35">
      <c r="A180" s="3"/>
      <c r="B180" s="3"/>
      <c r="C180" s="3"/>
      <c r="D180" s="3"/>
      <c r="E180" s="3"/>
      <c r="F180" s="3"/>
    </row>
    <row r="181" spans="1:6" x14ac:dyDescent="0.35">
      <c r="A181" s="3"/>
      <c r="B181" s="3"/>
      <c r="C181" s="3"/>
      <c r="D181" s="3"/>
      <c r="E181" s="3"/>
      <c r="F181" s="3"/>
    </row>
    <row r="182" spans="1:6" x14ac:dyDescent="0.35">
      <c r="A182" s="3"/>
      <c r="B182" s="3"/>
      <c r="C182" s="3"/>
      <c r="D182" s="3"/>
      <c r="E182" s="3"/>
      <c r="F182" s="3"/>
    </row>
    <row r="183" spans="1:6" x14ac:dyDescent="0.35">
      <c r="A183" s="3"/>
      <c r="B183" s="3"/>
      <c r="C183" s="3"/>
      <c r="D183" s="3"/>
      <c r="E183" s="3"/>
      <c r="F183" s="3"/>
    </row>
    <row r="184" spans="1:6" x14ac:dyDescent="0.35">
      <c r="A184" s="3"/>
      <c r="B184" s="3"/>
      <c r="C184" s="3"/>
      <c r="D184" s="3"/>
      <c r="E184" s="3"/>
      <c r="F184" s="3"/>
    </row>
    <row r="185" spans="1:6" x14ac:dyDescent="0.35">
      <c r="A185" s="3"/>
      <c r="B185" s="3"/>
      <c r="C185" s="3"/>
      <c r="D185" s="3"/>
      <c r="E185" s="3"/>
      <c r="F185" s="3"/>
    </row>
    <row r="186" spans="1:6" x14ac:dyDescent="0.35">
      <c r="A186" s="3"/>
      <c r="B186" s="3"/>
      <c r="C186" s="3"/>
      <c r="D186" s="3"/>
      <c r="E186" s="3"/>
      <c r="F186" s="3"/>
    </row>
    <row r="187" spans="1:6" x14ac:dyDescent="0.35">
      <c r="A187" s="3"/>
      <c r="B187" s="3"/>
      <c r="C187" s="3"/>
      <c r="D187" s="3"/>
      <c r="E187" s="3"/>
      <c r="F187" s="3"/>
    </row>
    <row r="188" spans="1:6" x14ac:dyDescent="0.35">
      <c r="A188" s="3"/>
      <c r="B188" s="3"/>
      <c r="C188" s="3"/>
      <c r="D188" s="3"/>
      <c r="E188" s="3"/>
      <c r="F188" s="3"/>
    </row>
    <row r="189" spans="1:6" x14ac:dyDescent="0.35">
      <c r="A189" s="3"/>
      <c r="B189" s="3"/>
      <c r="C189" s="3"/>
      <c r="D189" s="3"/>
      <c r="E189" s="3"/>
      <c r="F189" s="3"/>
    </row>
    <row r="190" spans="1:6" x14ac:dyDescent="0.35">
      <c r="A190" s="3"/>
      <c r="B190" s="3"/>
      <c r="C190" s="3"/>
      <c r="D190" s="3"/>
      <c r="E190" s="3"/>
      <c r="F190" s="3"/>
    </row>
    <row r="191" spans="1:6" x14ac:dyDescent="0.35">
      <c r="A191" s="3"/>
      <c r="B191" s="3"/>
      <c r="C191" s="3"/>
      <c r="D191" s="3"/>
      <c r="E191" s="3"/>
      <c r="F191" s="3"/>
    </row>
    <row r="192" spans="1:6" x14ac:dyDescent="0.35">
      <c r="A192" s="3"/>
      <c r="B192" s="3"/>
      <c r="C192" s="3"/>
      <c r="D192" s="3"/>
      <c r="E192" s="3"/>
      <c r="F192" s="3"/>
    </row>
    <row r="193" spans="1:6" x14ac:dyDescent="0.35">
      <c r="A193" s="3"/>
      <c r="B193" s="3"/>
      <c r="C193" s="3"/>
      <c r="D193" s="3"/>
      <c r="E193" s="3"/>
      <c r="F193" s="3"/>
    </row>
  </sheetData>
  <autoFilter ref="A6:G152"/>
  <mergeCells count="6">
    <mergeCell ref="F4:F5"/>
    <mergeCell ref="A4:A5"/>
    <mergeCell ref="B4:B5"/>
    <mergeCell ref="C4:C5"/>
    <mergeCell ref="D4:D5"/>
    <mergeCell ref="E4:E5"/>
  </mergeCells>
  <pageMargins left="0.2" right="0.19" top="0.17" bottom="0.21" header="0.17" footer="0.16"/>
  <pageSetup paperSize="9" scale="8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N1. კრებსითი_სატენდერო</vt:lpstr>
      <vt:lpstr>'N1. კრებსითი_სატენდერო'!Print_Area</vt:lpstr>
      <vt:lpstr>'N1. კრებსითი_სატენდერო'!Print_Titles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2020-06-25T12:27:18Z</dcterms:modified>
</cp:coreProperties>
</file>